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95" windowHeight="11760" firstSheet="17" activeTab="17"/>
  </bookViews>
  <sheets>
    <sheet name="I.1" sheetId="1" state="hidden" r:id="rId1"/>
    <sheet name="VI" sheetId="2" state="hidden" r:id="rId2"/>
    <sheet name="IV" sheetId="3" state="hidden" r:id="rId3"/>
    <sheet name="II" sheetId="4" state="hidden" r:id="rId4"/>
    <sheet name="I.2" sheetId="5" state="hidden" r:id="rId5"/>
    <sheet name="V.1" sheetId="6" state="hidden" r:id="rId6"/>
    <sheet name="V.2" sheetId="7" state="hidden" r:id="rId7"/>
    <sheet name="V.3" sheetId="8" state="hidden" r:id="rId8"/>
    <sheet name="III.1" sheetId="9" state="hidden" r:id="rId9"/>
    <sheet name="III.2" sheetId="10" state="hidden" r:id="rId10"/>
    <sheet name="NCTT" sheetId="11" state="hidden" r:id="rId11"/>
    <sheet name="NCTT (2)" sheetId="12" state="hidden" r:id="rId12"/>
    <sheet name="TONG HOP" sheetId="13" state="hidden" r:id="rId13"/>
    <sheet name="TONG HOP (2)" sheetId="14" state="hidden" r:id="rId14"/>
    <sheet name="KL." sheetId="15" state="hidden" r:id="rId15"/>
    <sheet name="KL" sheetId="16" state="hidden" r:id="rId16"/>
    <sheet name="KL 3" sheetId="17" state="hidden" r:id="rId17"/>
    <sheet name="DS THI VIET TN" sheetId="18" r:id="rId18"/>
    <sheet name="BB XET ĐK " sheetId="19" state="hidden" r:id="rId19"/>
  </sheets>
  <definedNames>
    <definedName name="_xlnm.Print_Titles" localSheetId="0">'I.1'!$9:$9</definedName>
    <definedName name="_xlnm.Print_Titles" localSheetId="4">'I.2'!$9:$9</definedName>
    <definedName name="_xlnm.Print_Titles" localSheetId="3">'II'!$9:$9</definedName>
    <definedName name="_xlnm.Print_Titles" localSheetId="8">'III.1'!$9:$9</definedName>
    <definedName name="_xlnm.Print_Titles" localSheetId="9">'III.2'!$9:$9</definedName>
    <definedName name="_xlnm.Print_Titles" localSheetId="2">'IV'!$9:$9</definedName>
    <definedName name="_xlnm.Print_Titles" localSheetId="15">'KL'!$8:$8</definedName>
    <definedName name="_xlnm.Print_Titles" localSheetId="16">'KL 3'!$8:$8</definedName>
    <definedName name="_xlnm.Print_Titles" localSheetId="14">'KL.'!$8:$8</definedName>
    <definedName name="_xlnm.Print_Titles" localSheetId="10">'NCTT'!$8:$8</definedName>
    <definedName name="_xlnm.Print_Titles" localSheetId="11">'NCTT (2)'!$8:$8</definedName>
    <definedName name="_xlnm.Print_Titles" localSheetId="12">'TONG HOP'!$8:$8</definedName>
    <definedName name="_xlnm.Print_Titles" localSheetId="13">'TONG HOP (2)'!$8:$8</definedName>
    <definedName name="_xlnm.Print_Titles" localSheetId="5">'V.1'!$9:$9</definedName>
    <definedName name="_xlnm.Print_Titles" localSheetId="6">'V.2'!$9:$9</definedName>
    <definedName name="_xlnm.Print_Titles" localSheetId="7">'V.3'!$9:$9</definedName>
    <definedName name="_xlnm.Print_Titles" localSheetId="1">'VI'!$9:$9</definedName>
  </definedNames>
  <calcPr fullCalcOnLoad="1"/>
</workbook>
</file>

<file path=xl/sharedStrings.xml><?xml version="1.0" encoding="utf-8"?>
<sst xmlns="http://schemas.openxmlformats.org/spreadsheetml/2006/main" count="3861" uniqueCount="663">
  <si>
    <t>UBND TỈNH AN GIANG</t>
  </si>
  <si>
    <t xml:space="preserve">             CỘNG HÒA XÃ HỘI CHỦ NGHĨA VIỆT NAM </t>
  </si>
  <si>
    <t>TRƯỜNG CHÍNH TRỊ</t>
  </si>
  <si>
    <t xml:space="preserve">         Độc lập - Tự do - Hạnh phúc</t>
  </si>
  <si>
    <t>TÔN ĐỨC THẮNG</t>
  </si>
  <si>
    <t>DANH SÁCH ĐIỂM THI HẾT HỌC PHẦN</t>
  </si>
  <si>
    <r>
      <t>Môn:</t>
    </r>
    <r>
      <rPr>
        <b/>
        <i/>
        <sz val="14"/>
        <rFont val="Times New Roman"/>
        <family val="1"/>
      </rPr>
      <t xml:space="preserve"> I.1 - Những vấn đề cơ bản của chủ nghĩa Mác - Lênin</t>
    </r>
  </si>
  <si>
    <t>STT</t>
  </si>
  <si>
    <t>HỌ VÀ TÊN</t>
  </si>
  <si>
    <t>NĂM SINH</t>
  </si>
  <si>
    <t>ĐIỂM</t>
  </si>
  <si>
    <t>SỐ PHÁCH</t>
  </si>
  <si>
    <t>GHI CHÚ</t>
  </si>
  <si>
    <t>Anh</t>
  </si>
  <si>
    <t>A1</t>
  </si>
  <si>
    <t>C1</t>
  </si>
  <si>
    <t>A2</t>
  </si>
  <si>
    <t>C2</t>
  </si>
  <si>
    <t>A3</t>
  </si>
  <si>
    <t xml:space="preserve">Nguyễn Thanh </t>
  </si>
  <si>
    <t>Hải</t>
  </si>
  <si>
    <t>C3</t>
  </si>
  <si>
    <t>A4</t>
  </si>
  <si>
    <t xml:space="preserve">Nguyễn Thị </t>
  </si>
  <si>
    <t>C4</t>
  </si>
  <si>
    <t>A5</t>
  </si>
  <si>
    <t>C5</t>
  </si>
  <si>
    <t xml:space="preserve">Võ Quốc </t>
  </si>
  <si>
    <t>A6</t>
  </si>
  <si>
    <t>Hương</t>
  </si>
  <si>
    <t>A7</t>
  </si>
  <si>
    <t xml:space="preserve">Nguyễn Hữu </t>
  </si>
  <si>
    <t>C6</t>
  </si>
  <si>
    <t xml:space="preserve">Nguyễn Phước </t>
  </si>
  <si>
    <t>A8</t>
  </si>
  <si>
    <t xml:space="preserve">Trần Võ </t>
  </si>
  <si>
    <t>C7</t>
  </si>
  <si>
    <t>Nhân</t>
  </si>
  <si>
    <t>A9</t>
  </si>
  <si>
    <t>Nhung</t>
  </si>
  <si>
    <t>C8</t>
  </si>
  <si>
    <t>A10</t>
  </si>
  <si>
    <t>C9</t>
  </si>
  <si>
    <t>A11</t>
  </si>
  <si>
    <t xml:space="preserve">Huỳnh Thị </t>
  </si>
  <si>
    <t>C10</t>
  </si>
  <si>
    <t>A12</t>
  </si>
  <si>
    <t xml:space="preserve">Võ Thanh </t>
  </si>
  <si>
    <t>A13</t>
  </si>
  <si>
    <t>C11</t>
  </si>
  <si>
    <t xml:space="preserve">Nguyễn Duy </t>
  </si>
  <si>
    <t>Thanh</t>
  </si>
  <si>
    <t>Thảo</t>
  </si>
  <si>
    <t>A14</t>
  </si>
  <si>
    <t>Thư</t>
  </si>
  <si>
    <t>C12</t>
  </si>
  <si>
    <t>A15</t>
  </si>
  <si>
    <t>Thúy</t>
  </si>
  <si>
    <t>C13</t>
  </si>
  <si>
    <t>A16</t>
  </si>
  <si>
    <t>Trang</t>
  </si>
  <si>
    <t>C14</t>
  </si>
  <si>
    <t>A17</t>
  </si>
  <si>
    <t>C15</t>
  </si>
  <si>
    <t>Tuấn</t>
  </si>
  <si>
    <t>A18</t>
  </si>
  <si>
    <t>Vũ</t>
  </si>
  <si>
    <t>C16</t>
  </si>
  <si>
    <t xml:space="preserve"> * Tổng số bài thi:    </t>
  </si>
  <si>
    <t>Giỏi</t>
  </si>
  <si>
    <t xml:space="preserve"> - Số bài đạt: </t>
  </si>
  <si>
    <t>Khá</t>
  </si>
  <si>
    <t xml:space="preserve"> - Số không đạt: </t>
  </si>
  <si>
    <t>TB</t>
  </si>
  <si>
    <t xml:space="preserve">                      </t>
  </si>
  <si>
    <t xml:space="preserve">       </t>
  </si>
  <si>
    <t xml:space="preserve">                                                            </t>
  </si>
  <si>
    <t>An giang, ngày 16 tháng 8 năm 2018</t>
  </si>
  <si>
    <t>LỚP TCLLCT -HC B130</t>
  </si>
  <si>
    <t>Ngày thi: 28/6/2018</t>
  </si>
  <si>
    <t>Thi tự luận</t>
  </si>
  <si>
    <t xml:space="preserve">Nguyễn Thị Phượng </t>
  </si>
  <si>
    <t xml:space="preserve">Trịnh Thái Tố </t>
  </si>
  <si>
    <t xml:space="preserve">Võ Thị Kim </t>
  </si>
  <si>
    <t>Chi</t>
  </si>
  <si>
    <t xml:space="preserve">Nguyễn Thị Kim </t>
  </si>
  <si>
    <t>Cương</t>
  </si>
  <si>
    <t xml:space="preserve">Bùi Phú </t>
  </si>
  <si>
    <t>Cường</t>
  </si>
  <si>
    <t>1989</t>
  </si>
  <si>
    <t xml:space="preserve">Lê Minh </t>
  </si>
  <si>
    <t>Đạo</t>
  </si>
  <si>
    <t>1978</t>
  </si>
  <si>
    <t xml:space="preserve">Lê Phước </t>
  </si>
  <si>
    <t>Diện</t>
  </si>
  <si>
    <t>Định</t>
  </si>
  <si>
    <t>1988</t>
  </si>
  <si>
    <t>Đông</t>
  </si>
  <si>
    <t>1987</t>
  </si>
  <si>
    <t xml:space="preserve">Phan Kim </t>
  </si>
  <si>
    <t>Được</t>
  </si>
  <si>
    <t xml:space="preserve">Lê Anh </t>
  </si>
  <si>
    <t>Duy</t>
  </si>
  <si>
    <t xml:space="preserve">Lê Phan </t>
  </si>
  <si>
    <t xml:space="preserve">Lê Thuý </t>
  </si>
  <si>
    <t>Hằng</t>
  </si>
  <si>
    <t>1983</t>
  </si>
  <si>
    <t xml:space="preserve">Nguyễn Thị Mỹ </t>
  </si>
  <si>
    <t>Hạnh</t>
  </si>
  <si>
    <t>1982</t>
  </si>
  <si>
    <t xml:space="preserve">Nguyễn Thị Thái </t>
  </si>
  <si>
    <t>Hòa</t>
  </si>
  <si>
    <t>Hưng</t>
  </si>
  <si>
    <t xml:space="preserve">Trần Nguyễn Khái </t>
  </si>
  <si>
    <t xml:space="preserve">Võ Phú </t>
  </si>
  <si>
    <t xml:space="preserve">Lê Kim </t>
  </si>
  <si>
    <t>Hường</t>
  </si>
  <si>
    <t>1981</t>
  </si>
  <si>
    <t xml:space="preserve">Lê Thị Hương </t>
  </si>
  <si>
    <t>Huyền</t>
  </si>
  <si>
    <t xml:space="preserve">Trần Đoàn Như </t>
  </si>
  <si>
    <t>Huỳnh</t>
  </si>
  <si>
    <t>Khoén</t>
  </si>
  <si>
    <t xml:space="preserve">Nguyễn Thị Phương </t>
  </si>
  <si>
    <t>Lam</t>
  </si>
  <si>
    <t xml:space="preserve">Nguyễn Ngọc </t>
  </si>
  <si>
    <t>Lan</t>
  </si>
  <si>
    <t xml:space="preserve">Đỗ Thị Thanh </t>
  </si>
  <si>
    <t>1972</t>
  </si>
  <si>
    <t xml:space="preserve">Lương Kim </t>
  </si>
  <si>
    <t>Liên</t>
  </si>
  <si>
    <t xml:space="preserve">Nguyễn Thị Tuyết </t>
  </si>
  <si>
    <t>Loan</t>
  </si>
  <si>
    <t xml:space="preserve">Trương Thị </t>
  </si>
  <si>
    <t>Mại</t>
  </si>
  <si>
    <t xml:space="preserve">Trần Minh </t>
  </si>
  <si>
    <t>Mẫn</t>
  </si>
  <si>
    <t xml:space="preserve">Nguyễn Tuấn </t>
  </si>
  <si>
    <t>Minh</t>
  </si>
  <si>
    <t xml:space="preserve">Nguyễn Thị Hồng </t>
  </si>
  <si>
    <t>Ngân</t>
  </si>
  <si>
    <t xml:space="preserve">Nguyễn Hiền </t>
  </si>
  <si>
    <t xml:space="preserve">Trần Văn </t>
  </si>
  <si>
    <t xml:space="preserve">Cao Sơn </t>
  </si>
  <si>
    <t>Nhạn</t>
  </si>
  <si>
    <t>1980</t>
  </si>
  <si>
    <t xml:space="preserve">Đỗ Thị Tuyết </t>
  </si>
  <si>
    <t>1985</t>
  </si>
  <si>
    <t xml:space="preserve">Huỳnh </t>
  </si>
  <si>
    <t>Phú</t>
  </si>
  <si>
    <t xml:space="preserve">Trần Duy </t>
  </si>
  <si>
    <t>Phúc</t>
  </si>
  <si>
    <t>1976</t>
  </si>
  <si>
    <t xml:space="preserve">Đào Trần Kỳ </t>
  </si>
  <si>
    <t>Quan</t>
  </si>
  <si>
    <t xml:space="preserve">Nguyễn Trọng </t>
  </si>
  <si>
    <t>Sơn</t>
  </si>
  <si>
    <t xml:space="preserve">Tôn Võ Hoàng </t>
  </si>
  <si>
    <t>Thái</t>
  </si>
  <si>
    <t xml:space="preserve">Lê Phương </t>
  </si>
  <si>
    <t>1979</t>
  </si>
  <si>
    <t>Thủ</t>
  </si>
  <si>
    <t>1977</t>
  </si>
  <si>
    <t xml:space="preserve">Huỳnh Thị Anh </t>
  </si>
  <si>
    <t xml:space="preserve">Nguyễn Anh </t>
  </si>
  <si>
    <t>1984</t>
  </si>
  <si>
    <t xml:space="preserve">Tô Thanh </t>
  </si>
  <si>
    <t xml:space="preserve">Nguyễn Thị Cẩm </t>
  </si>
  <si>
    <t xml:space="preserve">Lê Thị </t>
  </si>
  <si>
    <t>Thùy</t>
  </si>
  <si>
    <t>1992</t>
  </si>
  <si>
    <t xml:space="preserve">Nguyễn Đoàn Hoàng </t>
  </si>
  <si>
    <t>Thụy</t>
  </si>
  <si>
    <t xml:space="preserve">Lê Thị Huyền </t>
  </si>
  <si>
    <t>Trân</t>
  </si>
  <si>
    <t xml:space="preserve">Thái Thị Ngọc </t>
  </si>
  <si>
    <t>Trận</t>
  </si>
  <si>
    <t xml:space="preserve">Dương Thị Thùy </t>
  </si>
  <si>
    <t xml:space="preserve">Lê Thị Thùy </t>
  </si>
  <si>
    <t>1990</t>
  </si>
  <si>
    <t xml:space="preserve">Hồ Thị Thu </t>
  </si>
  <si>
    <t xml:space="preserve">Lê Thị Diễm </t>
  </si>
  <si>
    <t>Trinh</t>
  </si>
  <si>
    <t>Trọng</t>
  </si>
  <si>
    <t xml:space="preserve">Đặng Thanh </t>
  </si>
  <si>
    <t>Trúc</t>
  </si>
  <si>
    <t xml:space="preserve">Ngô Thị Tường </t>
  </si>
  <si>
    <t>Vi</t>
  </si>
  <si>
    <t xml:space="preserve">Nguyễn Thế </t>
  </si>
  <si>
    <t>Vinh</t>
  </si>
  <si>
    <t>1994</t>
  </si>
  <si>
    <t xml:space="preserve">Trần Quang </t>
  </si>
  <si>
    <t xml:space="preserve">Nguyễn Hoàng </t>
  </si>
  <si>
    <t xml:space="preserve">Võ Văn </t>
  </si>
  <si>
    <t>C70</t>
  </si>
  <si>
    <t>C25</t>
  </si>
  <si>
    <t>C26</t>
  </si>
  <si>
    <t>C27</t>
  </si>
  <si>
    <t>C28</t>
  </si>
  <si>
    <t>C29</t>
  </si>
  <si>
    <t>C30</t>
  </si>
  <si>
    <t>C31</t>
  </si>
  <si>
    <t>C32</t>
  </si>
  <si>
    <t>C33</t>
  </si>
  <si>
    <t>C34</t>
  </si>
  <si>
    <t>C35</t>
  </si>
  <si>
    <t>C36</t>
  </si>
  <si>
    <t>C37</t>
  </si>
  <si>
    <t>C38</t>
  </si>
  <si>
    <t>C39</t>
  </si>
  <si>
    <t>C40</t>
  </si>
  <si>
    <t>C41</t>
  </si>
  <si>
    <t>C42</t>
  </si>
  <si>
    <t>C43</t>
  </si>
  <si>
    <t>C44</t>
  </si>
  <si>
    <t>C45</t>
  </si>
  <si>
    <t>C46</t>
  </si>
  <si>
    <t>C47</t>
  </si>
  <si>
    <t>C48</t>
  </si>
  <si>
    <t>C49</t>
  </si>
  <si>
    <t>C50</t>
  </si>
  <si>
    <t>C51</t>
  </si>
  <si>
    <t>C52</t>
  </si>
  <si>
    <t>C53</t>
  </si>
  <si>
    <t>C54</t>
  </si>
  <si>
    <t>C55</t>
  </si>
  <si>
    <t>C56</t>
  </si>
  <si>
    <t>C57</t>
  </si>
  <si>
    <t>C58</t>
  </si>
  <si>
    <t>C59</t>
  </si>
  <si>
    <t>C60</t>
  </si>
  <si>
    <t>C61</t>
  </si>
  <si>
    <t>C62</t>
  </si>
  <si>
    <t>C63</t>
  </si>
  <si>
    <t>C64</t>
  </si>
  <si>
    <t>C65</t>
  </si>
  <si>
    <t>C66</t>
  </si>
  <si>
    <t>C67</t>
  </si>
  <si>
    <t>C68</t>
  </si>
  <si>
    <t>C69</t>
  </si>
  <si>
    <t>C24</t>
  </si>
  <si>
    <t>C17</t>
  </si>
  <si>
    <t>C18</t>
  </si>
  <si>
    <t>C19</t>
  </si>
  <si>
    <t>C20</t>
  </si>
  <si>
    <t>C21</t>
  </si>
  <si>
    <t>C22</t>
  </si>
  <si>
    <t>C23</t>
  </si>
  <si>
    <t>A70</t>
  </si>
  <si>
    <t>A61</t>
  </si>
  <si>
    <t>A62</t>
  </si>
  <si>
    <t>A63</t>
  </si>
  <si>
    <t>A64</t>
  </si>
  <si>
    <t>A65</t>
  </si>
  <si>
    <t>A66</t>
  </si>
  <si>
    <t>A67</t>
  </si>
  <si>
    <t>A68</t>
  </si>
  <si>
    <t>A69</t>
  </si>
  <si>
    <t>A60</t>
  </si>
  <si>
    <t>A19</t>
  </si>
  <si>
    <t>A20</t>
  </si>
  <si>
    <t>A21</t>
  </si>
  <si>
    <t>A22</t>
  </si>
  <si>
    <t>A23</t>
  </si>
  <si>
    <t>A24</t>
  </si>
  <si>
    <t>A25</t>
  </si>
  <si>
    <t>A26</t>
  </si>
  <si>
    <t>A27</t>
  </si>
  <si>
    <t>A28</t>
  </si>
  <si>
    <t>A29</t>
  </si>
  <si>
    <t>A30</t>
  </si>
  <si>
    <t>A31</t>
  </si>
  <si>
    <t>A32</t>
  </si>
  <si>
    <t>A33</t>
  </si>
  <si>
    <t>A34</t>
  </si>
  <si>
    <t>A35</t>
  </si>
  <si>
    <t>A36</t>
  </si>
  <si>
    <t>A37</t>
  </si>
  <si>
    <t>A38</t>
  </si>
  <si>
    <t>A39</t>
  </si>
  <si>
    <t>A40</t>
  </si>
  <si>
    <t>A41</t>
  </si>
  <si>
    <t>A42</t>
  </si>
  <si>
    <t>A43</t>
  </si>
  <si>
    <t>A44</t>
  </si>
  <si>
    <t>A45</t>
  </si>
  <si>
    <t>A46</t>
  </si>
  <si>
    <t>A47</t>
  </si>
  <si>
    <t>A48</t>
  </si>
  <si>
    <t>A49</t>
  </si>
  <si>
    <t>A50</t>
  </si>
  <si>
    <t>A51</t>
  </si>
  <si>
    <t>A52</t>
  </si>
  <si>
    <t>A53</t>
  </si>
  <si>
    <t>A54</t>
  </si>
  <si>
    <t>A55</t>
  </si>
  <si>
    <t>A56</t>
  </si>
  <si>
    <t>A57</t>
  </si>
  <si>
    <t>A58</t>
  </si>
  <si>
    <t>A59</t>
  </si>
  <si>
    <r>
      <t>Môn:</t>
    </r>
    <r>
      <rPr>
        <b/>
        <i/>
        <sz val="14"/>
        <rFont val="Times New Roman"/>
        <family val="1"/>
      </rPr>
      <t xml:space="preserve"> VI - Tình hình nhiệm vụ địa phương</t>
    </r>
  </si>
  <si>
    <t>An giang, ngày 24 tháng 9 năm 2018</t>
  </si>
  <si>
    <r>
      <t>Môn:</t>
    </r>
    <r>
      <rPr>
        <b/>
        <i/>
        <sz val="14"/>
        <rFont val="Times New Roman"/>
        <family val="1"/>
      </rPr>
      <t xml:space="preserve"> IV - Đường lối, quan điểm của Đảng
Nhà nước Việt Nam về các lĩnh vực của đời sống xã hội</t>
    </r>
  </si>
  <si>
    <t>Ngày thi: 23/8/2018</t>
  </si>
  <si>
    <t>S1</t>
  </si>
  <si>
    <t>S2</t>
  </si>
  <si>
    <t>S7</t>
  </si>
  <si>
    <t>S6</t>
  </si>
  <si>
    <t>S27</t>
  </si>
  <si>
    <t>S8</t>
  </si>
  <si>
    <t>S9</t>
  </si>
  <si>
    <t>S10</t>
  </si>
  <si>
    <t>S11</t>
  </si>
  <si>
    <t>S12</t>
  </si>
  <si>
    <t>S13</t>
  </si>
  <si>
    <t>S14</t>
  </si>
  <si>
    <t>S15</t>
  </si>
  <si>
    <t>S16</t>
  </si>
  <si>
    <t>S17</t>
  </si>
  <si>
    <t>S18</t>
  </si>
  <si>
    <t>S19</t>
  </si>
  <si>
    <t>S20</t>
  </si>
  <si>
    <t>S21</t>
  </si>
  <si>
    <t>S22</t>
  </si>
  <si>
    <t>S23</t>
  </si>
  <si>
    <t>S24</t>
  </si>
  <si>
    <t>S25</t>
  </si>
  <si>
    <t>S26</t>
  </si>
  <si>
    <t>S28</t>
  </si>
  <si>
    <t>S69</t>
  </si>
  <si>
    <t>S29</t>
  </si>
  <si>
    <t>S30</t>
  </si>
  <si>
    <t>S31</t>
  </si>
  <si>
    <t>S32</t>
  </si>
  <si>
    <t>S33</t>
  </si>
  <si>
    <t>S34</t>
  </si>
  <si>
    <t>S35</t>
  </si>
  <si>
    <t>S36</t>
  </si>
  <si>
    <t>S37</t>
  </si>
  <si>
    <t>S38</t>
  </si>
  <si>
    <t>S39</t>
  </si>
  <si>
    <t>S40</t>
  </si>
  <si>
    <t>S41</t>
  </si>
  <si>
    <t>S42</t>
  </si>
  <si>
    <t>S43</t>
  </si>
  <si>
    <t>S44</t>
  </si>
  <si>
    <t>S45</t>
  </si>
  <si>
    <t>S46</t>
  </si>
  <si>
    <t>S47</t>
  </si>
  <si>
    <t>S48</t>
  </si>
  <si>
    <t>S49</t>
  </si>
  <si>
    <t>S50</t>
  </si>
  <si>
    <t>S51</t>
  </si>
  <si>
    <t>S52</t>
  </si>
  <si>
    <t>S53</t>
  </si>
  <si>
    <t>S54</t>
  </si>
  <si>
    <t>S55</t>
  </si>
  <si>
    <t>S56</t>
  </si>
  <si>
    <t>S57</t>
  </si>
  <si>
    <t>S58</t>
  </si>
  <si>
    <t>S59</t>
  </si>
  <si>
    <t>S60</t>
  </si>
  <si>
    <t>S61</t>
  </si>
  <si>
    <t>S62</t>
  </si>
  <si>
    <t>S63</t>
  </si>
  <si>
    <t>S64</t>
  </si>
  <si>
    <t>S65</t>
  </si>
  <si>
    <t>S66</t>
  </si>
  <si>
    <t>S67</t>
  </si>
  <si>
    <t>S68</t>
  </si>
  <si>
    <t>S3</t>
  </si>
  <si>
    <t>S4</t>
  </si>
  <si>
    <t>S5</t>
  </si>
  <si>
    <t>Nghỉ hậu sản (đã học)</t>
  </si>
  <si>
    <t>An giang, ngày 26 tháng 11 năm 2018</t>
  </si>
  <si>
    <r>
      <t>Môn:</t>
    </r>
    <r>
      <rPr>
        <b/>
        <i/>
        <sz val="14"/>
        <rFont val="Times New Roman"/>
        <family val="1"/>
      </rPr>
      <t xml:space="preserve"> II - Những vấn đề cơ bản về Đảng Cộng sản và lịch sử Đảng cộng sản</t>
    </r>
  </si>
  <si>
    <t>Ngày thi: 15/11/2018</t>
  </si>
  <si>
    <t>P69</t>
  </si>
  <si>
    <t>P64</t>
  </si>
  <si>
    <t>P65</t>
  </si>
  <si>
    <t>P66</t>
  </si>
  <si>
    <t>P67</t>
  </si>
  <si>
    <t>P68</t>
  </si>
  <si>
    <t>P63</t>
  </si>
  <si>
    <t>P16</t>
  </si>
  <si>
    <t>P17</t>
  </si>
  <si>
    <t>P18</t>
  </si>
  <si>
    <t>P19</t>
  </si>
  <si>
    <t>P20</t>
  </si>
  <si>
    <t>P21</t>
  </si>
  <si>
    <t>P22</t>
  </si>
  <si>
    <t>P23</t>
  </si>
  <si>
    <t>P24</t>
  </si>
  <si>
    <t>P25</t>
  </si>
  <si>
    <t>P26</t>
  </si>
  <si>
    <t>P27</t>
  </si>
  <si>
    <t>P28</t>
  </si>
  <si>
    <t>P29</t>
  </si>
  <si>
    <t>P30</t>
  </si>
  <si>
    <t>P31</t>
  </si>
  <si>
    <t>P32</t>
  </si>
  <si>
    <t>P33</t>
  </si>
  <si>
    <t>P34</t>
  </si>
  <si>
    <t>P35</t>
  </si>
  <si>
    <t>P36</t>
  </si>
  <si>
    <t>P37</t>
  </si>
  <si>
    <t>P38</t>
  </si>
  <si>
    <t>P39</t>
  </si>
  <si>
    <t>P40</t>
  </si>
  <si>
    <t>P41</t>
  </si>
  <si>
    <t>P42</t>
  </si>
  <si>
    <t>P43</t>
  </si>
  <si>
    <t>P44</t>
  </si>
  <si>
    <t>P45</t>
  </si>
  <si>
    <t>P46</t>
  </si>
  <si>
    <t>P47</t>
  </si>
  <si>
    <t>P48</t>
  </si>
  <si>
    <t>P49</t>
  </si>
  <si>
    <t>P50</t>
  </si>
  <si>
    <t>P51</t>
  </si>
  <si>
    <t>P52</t>
  </si>
  <si>
    <t>P53</t>
  </si>
  <si>
    <t>P54</t>
  </si>
  <si>
    <t>P55</t>
  </si>
  <si>
    <t>P56</t>
  </si>
  <si>
    <t>P57</t>
  </si>
  <si>
    <t>P58</t>
  </si>
  <si>
    <t>P59</t>
  </si>
  <si>
    <t>P60</t>
  </si>
  <si>
    <t>P61</t>
  </si>
  <si>
    <t>P62</t>
  </si>
  <si>
    <t>P15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</si>
  <si>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</si>
  <si>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</si>
  <si>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</si>
  <si>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</si>
  <si>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</si>
  <si>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</si>
  <si>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</si>
  <si>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</si>
  <si>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</si>
  <si>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</si>
  <si>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</si>
  <si>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</si>
  <si>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</si>
  <si>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</si>
  <si>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An giang, ngày 05 tháng 12 năm 2018</t>
  </si>
  <si>
    <r>
      <t>Môn:</t>
    </r>
    <r>
      <rPr>
        <b/>
        <i/>
        <sz val="14"/>
        <rFont val="Times New Roman"/>
        <family val="1"/>
      </rPr>
      <t xml:space="preserve"> I.2 - Những vấn đề cơ bản của Tư tưởng Hồ Chí Minh</t>
    </r>
  </si>
  <si>
    <t>T69</t>
  </si>
  <si>
    <t>T61</t>
  </si>
  <si>
    <t>T62</t>
  </si>
  <si>
    <t>T63</t>
  </si>
  <si>
    <t>T64</t>
  </si>
  <si>
    <t>T65</t>
  </si>
  <si>
    <t>T66</t>
  </si>
  <si>
    <t>T67</t>
  </si>
  <si>
    <t>T68</t>
  </si>
  <si>
    <t>T60</t>
  </si>
  <si>
    <t>T13</t>
  </si>
  <si>
    <t>T14</t>
  </si>
  <si>
    <t>T15</t>
  </si>
  <si>
    <t>T16</t>
  </si>
  <si>
    <t>T17</t>
  </si>
  <si>
    <t>T18</t>
  </si>
  <si>
    <t>T19</t>
  </si>
  <si>
    <t>T20</t>
  </si>
  <si>
    <t>T21</t>
  </si>
  <si>
    <t>T22</t>
  </si>
  <si>
    <t>T23</t>
  </si>
  <si>
    <t>T24</t>
  </si>
  <si>
    <t>T25</t>
  </si>
  <si>
    <t>T26</t>
  </si>
  <si>
    <t>T27</t>
  </si>
  <si>
    <t>T28</t>
  </si>
  <si>
    <t>T29</t>
  </si>
  <si>
    <t>T30</t>
  </si>
  <si>
    <t>T31</t>
  </si>
  <si>
    <t>T32</t>
  </si>
  <si>
    <t>T33</t>
  </si>
  <si>
    <t>T34</t>
  </si>
  <si>
    <t>T35</t>
  </si>
  <si>
    <t>T36</t>
  </si>
  <si>
    <t>T37</t>
  </si>
  <si>
    <t>T38</t>
  </si>
  <si>
    <t>T39</t>
  </si>
  <si>
    <t>T40</t>
  </si>
  <si>
    <t>T41</t>
  </si>
  <si>
    <t>T42</t>
  </si>
  <si>
    <t>T43</t>
  </si>
  <si>
    <t>T44</t>
  </si>
  <si>
    <t>T45</t>
  </si>
  <si>
    <t>T46</t>
  </si>
  <si>
    <t>T47</t>
  </si>
  <si>
    <t>T48</t>
  </si>
  <si>
    <t>T49</t>
  </si>
  <si>
    <t>T50</t>
  </si>
  <si>
    <t>T51</t>
  </si>
  <si>
    <t>T52</t>
  </si>
  <si>
    <t>T53</t>
  </si>
  <si>
    <t>T54</t>
  </si>
  <si>
    <t>T55</t>
  </si>
  <si>
    <t>T56</t>
  </si>
  <si>
    <t>T57</t>
  </si>
  <si>
    <t>T58</t>
  </si>
  <si>
    <t>T59</t>
  </si>
  <si>
    <t>T12</t>
  </si>
  <si>
    <t>T1</t>
  </si>
  <si>
    <t>T2</t>
  </si>
  <si>
    <t>T3</t>
  </si>
  <si>
    <t>T4</t>
  </si>
  <si>
    <t>T5</t>
  </si>
  <si>
    <t>T6</t>
  </si>
  <si>
    <t>T7</t>
  </si>
  <si>
    <t>T8</t>
  </si>
  <si>
    <t>T9</t>
  </si>
  <si>
    <t>T10</t>
  </si>
  <si>
    <t>T11</t>
  </si>
  <si>
    <t>CỘNG HÒA XÃ HỘI CHỦ VIỆT NAM</t>
  </si>
  <si>
    <t xml:space="preserve">             Độc lập - Tự do - Hạnh phúc</t>
  </si>
  <si>
    <t>Độc lập - Tự do - Hạnh phúc</t>
  </si>
  <si>
    <t>DANH SÁCH ĐIỂM TỔNG HỢP</t>
  </si>
  <si>
    <t>(Số liệu đến ngày 03/11/2018 - tương đương 11  phần học)</t>
  </si>
  <si>
    <t>Họ và tên</t>
  </si>
  <si>
    <t>Năm sinh</t>
  </si>
  <si>
    <t>I.1</t>
  </si>
  <si>
    <t>I.2</t>
  </si>
  <si>
    <t>II</t>
  </si>
  <si>
    <t>III.1</t>
  </si>
  <si>
    <t>III.2</t>
  </si>
  <si>
    <t>IV</t>
  </si>
  <si>
    <t>V.1</t>
  </si>
  <si>
    <t>V.2</t>
  </si>
  <si>
    <t>V.3</t>
  </si>
  <si>
    <t>VI</t>
  </si>
  <si>
    <t>NCTT</t>
  </si>
  <si>
    <t>BQ</t>
  </si>
  <si>
    <t>Tiểu luận</t>
  </si>
  <si>
    <t>Ghi chú</t>
  </si>
  <si>
    <t>Tổng số học viên lớp</t>
  </si>
  <si>
    <t>Tổng số học viên đủ điều kiện viết tiểu luận theo quy chế (25% tổng số):</t>
  </si>
  <si>
    <t>An Giang, ngày 26/12/2018</t>
  </si>
  <si>
    <t>An giang, ngày 05 tháng 01 năm 2019</t>
  </si>
  <si>
    <r>
      <t>Môn:</t>
    </r>
    <r>
      <rPr>
        <b/>
        <i/>
        <sz val="14"/>
        <rFont val="Times New Roman"/>
        <family val="1"/>
      </rPr>
      <t xml:space="preserve"> V.1 - Một số kỹ năng cơ bản trong lãnh đạo, quản lý
 của cán bộ lãnh đạo quản lý ở cơ sở</t>
    </r>
  </si>
  <si>
    <t>Ngày thi: 26/12/2018</t>
  </si>
  <si>
    <t xml:space="preserve">Nghỉ hậu sản </t>
  </si>
  <si>
    <t>Nghỉ hậu sản</t>
  </si>
  <si>
    <t>An Giang, ngày 08 tháng 01 năm 2019</t>
  </si>
  <si>
    <t>DANH SÁCH ĐIỂM TỔNG HỢP HỌC VIÊN ĐỦ ĐIỀU KIỆN VIẾT KHÓA LUẬN</t>
  </si>
  <si>
    <t>(Số liệu đến ngày 08/1/2019 - tương đương 6  phần học)</t>
  </si>
  <si>
    <r>
      <t>Môn:</t>
    </r>
    <r>
      <rPr>
        <b/>
        <i/>
        <sz val="14"/>
        <rFont val="Times New Roman"/>
        <family val="1"/>
      </rPr>
      <t xml:space="preserve"> V.2 - Nghiệp vụ công tác Đảng ở cơ sở</t>
    </r>
  </si>
  <si>
    <t>LỚP TRUNG CẤP LÝ LUẬN CHÍNH TRỊ - HÀNH CHÍNH B130</t>
  </si>
  <si>
    <t>(Số liệu đến ngày 08/1/2019 - tương đương 07  phần học)</t>
  </si>
  <si>
    <t>An giang, ngày 10 tháng 01 năm 2019</t>
  </si>
  <si>
    <t>Ngày thi: 02/01/2019</t>
  </si>
  <si>
    <r>
      <t>Môn:</t>
    </r>
    <r>
      <rPr>
        <b/>
        <i/>
        <sz val="14"/>
        <rFont val="Times New Roman"/>
        <family val="1"/>
      </rPr>
      <t xml:space="preserve"> V.3 - Nghiệp vụ công tác Mặt trận Tổ quốc và các đoàn thể nhân dân ở cơ sở</t>
    </r>
  </si>
  <si>
    <t>An giang, ngày 15 tháng 01 năm 2019</t>
  </si>
  <si>
    <r>
      <t>Môn:</t>
    </r>
    <r>
      <rPr>
        <b/>
        <i/>
        <sz val="14"/>
        <rFont val="Times New Roman"/>
        <family val="1"/>
      </rPr>
      <t xml:space="preserve"> III.1 - Những vấn đề cơ bản về hệ thống chính trị, nhà nước pháp luật XHCN</t>
    </r>
  </si>
  <si>
    <t>H17</t>
  </si>
  <si>
    <t>H58</t>
  </si>
  <si>
    <t>H59</t>
  </si>
  <si>
    <t>H60</t>
  </si>
  <si>
    <t>H61</t>
  </si>
  <si>
    <t>H62</t>
  </si>
  <si>
    <t>H63</t>
  </si>
  <si>
    <t>H64</t>
  </si>
  <si>
    <t>H65</t>
  </si>
  <si>
    <t>H66</t>
  </si>
  <si>
    <t>H67</t>
  </si>
  <si>
    <t>H57</t>
  </si>
  <si>
    <t>H55</t>
  </si>
  <si>
    <t>H56</t>
  </si>
  <si>
    <t>H54</t>
  </si>
  <si>
    <t>H45</t>
  </si>
  <si>
    <t>H46</t>
  </si>
  <si>
    <t>H47</t>
  </si>
  <si>
    <t>H48</t>
  </si>
  <si>
    <t>H49</t>
  </si>
  <si>
    <t>H50</t>
  </si>
  <si>
    <t>H51</t>
  </si>
  <si>
    <t>H52</t>
  </si>
  <si>
    <t>H53</t>
  </si>
  <si>
    <t>H44</t>
  </si>
  <si>
    <t>H43</t>
  </si>
  <si>
    <t>H42</t>
  </si>
  <si>
    <t>H41</t>
  </si>
  <si>
    <t>H26</t>
  </si>
  <si>
    <t>H27</t>
  </si>
  <si>
    <t>H28</t>
  </si>
  <si>
    <t>H29</t>
  </si>
  <si>
    <t>H30</t>
  </si>
  <si>
    <t>H31</t>
  </si>
  <si>
    <t>H32</t>
  </si>
  <si>
    <t>H33</t>
  </si>
  <si>
    <t>H34</t>
  </si>
  <si>
    <t>H35</t>
  </si>
  <si>
    <t>H36</t>
  </si>
  <si>
    <t>H37</t>
  </si>
  <si>
    <t>H38</t>
  </si>
  <si>
    <t>H39</t>
  </si>
  <si>
    <t>H40</t>
  </si>
  <si>
    <t>H25</t>
  </si>
  <si>
    <t>H24</t>
  </si>
  <si>
    <t>H23</t>
  </si>
  <si>
    <t>H22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</si>
  <si>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</si>
  <si>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</si>
  <si>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</si>
  <si>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</si>
  <si>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</si>
  <si>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</si>
  <si>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</si>
  <si>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</si>
  <si>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</si>
  <si>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H18</t>
  </si>
  <si>
    <t>H19</t>
  </si>
  <si>
    <t>H20</t>
  </si>
  <si>
    <t>H21</t>
  </si>
  <si>
    <t>H7</t>
  </si>
  <si>
    <t>H1</t>
  </si>
  <si>
    <t>H2</t>
  </si>
  <si>
    <t>H3</t>
  </si>
  <si>
    <t>H4</t>
  </si>
  <si>
    <t>H5</t>
  </si>
  <si>
    <t>H6</t>
  </si>
  <si>
    <t>An giang, ngày 24 tháng 01 năm 2019</t>
  </si>
  <si>
    <r>
      <t>Môn:</t>
    </r>
    <r>
      <rPr>
        <b/>
        <i/>
        <sz val="14"/>
        <rFont val="Times New Roman"/>
        <family val="1"/>
      </rPr>
      <t xml:space="preserve"> III.2 - Những vấn đề cơ bản về quản lý hành chính nhà nước</t>
    </r>
  </si>
  <si>
    <t>Ngày thi: 11/01/2019</t>
  </si>
  <si>
    <t>DANH SÁCH ĐIỂM BÀI THU HOACH NGHIÊN CỨU THỰC TẾ</t>
  </si>
  <si>
    <t>Thời gian nghiên cứu từ 14/1 đến 18/1/2019</t>
  </si>
  <si>
    <t>ĐOÀN</t>
  </si>
  <si>
    <t>ĐOÀN 2</t>
  </si>
  <si>
    <t>ĐOÀN 4</t>
  </si>
  <si>
    <t>ĐOÀN 1</t>
  </si>
  <si>
    <t>ĐOÀN 3</t>
  </si>
  <si>
    <t>An Giang, ngày 24 tháng 01 năm 2018</t>
  </si>
  <si>
    <t>(Số liệu đến ngày 24/01/2019 - tương đương 11  phần học)</t>
  </si>
  <si>
    <t>DANH SÁCH ĐIỂM BÀI THU HOACH NGHIÊN CỨU THỰC TẾ (LẦN 2)</t>
  </si>
  <si>
    <t>ỦY BAN NHÂN DÂN TỈNH AN GIANG</t>
  </si>
  <si>
    <t>CỘNG HÒA XÃ HỘI CHỦ NGHĨA VIỆT NAM</t>
  </si>
  <si>
    <t>TRƯỜNG CHÍNH TRỊ TÔN ĐỨC THẮNG</t>
  </si>
  <si>
    <t>Độc lập - Tự do - Hạnh phúc</t>
  </si>
  <si>
    <t xml:space="preserve"> DANH SÁCH HỌC VIÊN DỰ THI VIẾT TỐT NGHIỆP</t>
  </si>
  <si>
    <t>HỌ VÀ TÊN</t>
  </si>
  <si>
    <t xml:space="preserve">Tổng số học viên dự thi:   </t>
  </si>
  <si>
    <t xml:space="preserve">   TRƯỜNG CHÍNH TRỊ </t>
  </si>
  <si>
    <t xml:space="preserve">         CỘNG HÒA XÃ HỘI CHỦ NGHĨA VIỆT NAM</t>
  </si>
  <si>
    <t xml:space="preserve">    TÔN ĐỨC THẮNG</t>
  </si>
  <si>
    <t xml:space="preserve">      Độc lập - Tự do - Hạnh phúc</t>
  </si>
  <si>
    <t xml:space="preserve">    PHÒNG ĐÀO TẠO</t>
  </si>
  <si>
    <t xml:space="preserve">BIÊN BẢN </t>
  </si>
  <si>
    <t xml:space="preserve">       Căn cứ Quy chế quản lý đào tạo của trường chính trị tỉnh, thành phố trực thuộc Trung ương ban hành kèm theo Quyết định số: 1855/QĐ-HVCTQG, ngày 21 tháng 04 năm 2016 của Giám đốc Học viện Chính trị quốc gia Hồ Chí Minh</t>
  </si>
  <si>
    <r>
      <t xml:space="preserve">       Kết quả</t>
    </r>
    <r>
      <rPr>
        <sz val="13"/>
        <rFont val="Times New Roman"/>
        <family val="1"/>
      </rPr>
      <t xml:space="preserve"> xét điều kiện dự thi viết tốt nghiệp và viết khóa luận cuối khóa như sau:</t>
    </r>
  </si>
  <si>
    <t xml:space="preserve">       Học viên đủ điều kiện thi và viết khóa luận tốt nghiệp: 68 học viên </t>
  </si>
  <si>
    <t xml:space="preserve">         + Học viên thi viết: 51 học viên</t>
  </si>
  <si>
    <t xml:space="preserve">                     An Giang, ngày 29 tháng 01 năm 2019</t>
  </si>
  <si>
    <t>An giang, ngày 29 tháng 01 năm 2019</t>
  </si>
  <si>
    <t>Xét điều kiện dự thi viết tốt nghiệp và viết tiểu luận cuối khóa lớp B130</t>
  </si>
  <si>
    <t xml:space="preserve">       Căn cứ vào kết quả học tập của lớp Trung cấp lý luận chính trị – hành chính lớp B130,</t>
  </si>
  <si>
    <t xml:space="preserve">       Tổng số HV lớp B129: 68 học viên </t>
  </si>
  <si>
    <t xml:space="preserve">       Trong đó:   
         + Học viên viết khóa luận: 16 học viên </t>
  </si>
  <si>
    <t xml:space="preserve">         + Học viên không đủ điều kiện : 01 học viên (nghỉ hậu sản)</t>
  </si>
  <si>
    <t>An Giang, ngày 29 tháng 01 năm 2019</t>
  </si>
  <si>
    <t xml:space="preserve">    LỚP TRUNG CẤP LÝ LUẬN CHÍNH TRỊ - HÀNH CHÍNH B130</t>
  </si>
</sst>
</file>

<file path=xl/styles.xml><?xml version="1.0" encoding="utf-8"?>
<styleSheet xmlns="http://schemas.openxmlformats.org/spreadsheetml/2006/main">
  <numFmts count="10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#,##0.0"/>
    <numFmt numFmtId="165" formatCode="0.0"/>
  </numFmts>
  <fonts count="81">
    <font>
      <sz val="12"/>
      <name val="Times New Roman"/>
      <family val="0"/>
    </font>
    <font>
      <sz val="11"/>
      <color indexed="8"/>
      <name val="Arial"/>
      <family val="2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i/>
      <sz val="13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4"/>
      <name val="Times New Roman"/>
      <family val="1"/>
    </font>
    <font>
      <b/>
      <i/>
      <sz val="13"/>
      <name val="Times New Roman"/>
      <family val="1"/>
    </font>
    <font>
      <b/>
      <sz val="9"/>
      <name val="Times New Roman"/>
      <family val="1"/>
    </font>
    <font>
      <sz val="12"/>
      <name val="VNI-Centur"/>
      <family val="0"/>
    </font>
    <font>
      <sz val="10"/>
      <name val="Arial"/>
      <family val="2"/>
    </font>
    <font>
      <b/>
      <i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b/>
      <sz val="12"/>
      <name val="VNI-Helve"/>
      <family val="0"/>
    </font>
    <font>
      <sz val="10"/>
      <name val="VNI-Helve"/>
      <family val="0"/>
    </font>
    <font>
      <sz val="14"/>
      <name val="VNI-Helve"/>
      <family val="0"/>
    </font>
    <font>
      <b/>
      <sz val="13"/>
      <name val="VNI-Times"/>
      <family val="0"/>
    </font>
    <font>
      <i/>
      <sz val="13"/>
      <name val="VNI-Helve"/>
      <family val="0"/>
    </font>
    <font>
      <b/>
      <sz val="16"/>
      <name val="Times New Roman"/>
      <family val="1"/>
    </font>
    <font>
      <b/>
      <sz val="16"/>
      <name val="VNI-Times"/>
      <family val="0"/>
    </font>
    <font>
      <sz val="12.5"/>
      <name val="Times New Roman"/>
      <family val="1"/>
    </font>
    <font>
      <sz val="12.5"/>
      <name val="VNI-Times"/>
      <family val="0"/>
    </font>
    <font>
      <i/>
      <sz val="12.5"/>
      <name val="Times New Roman"/>
      <family val="1"/>
    </font>
    <font>
      <b/>
      <sz val="13"/>
      <name val="Arial"/>
      <family val="2"/>
    </font>
    <font>
      <i/>
      <sz val="14"/>
      <name val="VNI-Centur"/>
      <family val="0"/>
    </font>
    <font>
      <i/>
      <sz val="10"/>
      <name val="Arial"/>
      <family val="2"/>
    </font>
    <font>
      <sz val="11"/>
      <name val="VNI-Centur"/>
      <family val="0"/>
    </font>
    <font>
      <b/>
      <i/>
      <sz val="10"/>
      <name val="Arial"/>
      <family val="2"/>
    </font>
    <font>
      <b/>
      <i/>
      <sz val="14"/>
      <name val="VNI-Centur"/>
      <family val="0"/>
    </font>
    <font>
      <b/>
      <sz val="10"/>
      <name val="Arial"/>
      <family val="2"/>
    </font>
    <font>
      <sz val="14"/>
      <name val="VNI-Centur"/>
      <family val="0"/>
    </font>
    <font>
      <sz val="12"/>
      <color indexed="10"/>
      <name val="Times New Roman"/>
      <family val="1"/>
    </font>
    <font>
      <b/>
      <sz val="11"/>
      <color indexed="8"/>
      <name val="Arial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3"/>
      <color indexed="8"/>
      <name val="Times New Roman"/>
      <family val="1"/>
    </font>
    <font>
      <b/>
      <i/>
      <sz val="13"/>
      <color indexed="10"/>
      <name val="Times New Roman"/>
      <family val="1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sz val="14"/>
      <color theme="1"/>
      <name val="Times New Roman"/>
      <family val="1"/>
    </font>
    <font>
      <i/>
      <sz val="13"/>
      <color theme="1"/>
      <name val="Times New Roman"/>
      <family val="1"/>
    </font>
    <font>
      <b/>
      <i/>
      <sz val="13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hair"/>
      <right style="hair"/>
      <top style="hair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/>
      <top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49" fontId="10" fillId="0" borderId="1" applyAlignment="0">
      <protection/>
    </xf>
    <xf numFmtId="0" fontId="60" fillId="26" borderId="0" applyNumberFormat="0" applyBorder="0" applyAlignment="0" applyProtection="0"/>
    <xf numFmtId="0" fontId="6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28" borderId="3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7" fillId="0" borderId="0" applyNumberFormat="0" applyFill="0" applyBorder="0" applyAlignment="0" applyProtection="0"/>
    <xf numFmtId="0" fontId="68" fillId="30" borderId="2" applyNumberFormat="0" applyAlignment="0" applyProtection="0"/>
    <xf numFmtId="0" fontId="69" fillId="0" borderId="7" applyNumberFormat="0" applyFill="0" applyAlignment="0" applyProtection="0"/>
    <xf numFmtId="0" fontId="7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58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0" fillId="32" borderId="8" applyNumberFormat="0" applyFont="0" applyAlignment="0" applyProtection="0"/>
    <xf numFmtId="0" fontId="71" fillId="27" borderId="9" applyNumberFormat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10" applyNumberFormat="0" applyFill="0" applyAlignment="0" applyProtection="0"/>
    <xf numFmtId="0" fontId="74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57" applyFont="1" applyBorder="1" applyAlignment="1">
      <alignment horizontal="left" vertical="center"/>
      <protection/>
    </xf>
    <xf numFmtId="0" fontId="8" fillId="0" borderId="11" xfId="0" applyNumberFormat="1" applyFont="1" applyFill="1" applyBorder="1" applyAlignment="1">
      <alignment horizontal="center" vertical="center" wrapText="1"/>
    </xf>
    <xf numFmtId="164" fontId="8" fillId="0" borderId="11" xfId="0" applyNumberFormat="1" applyFont="1" applyBorder="1" applyAlignment="1">
      <alignment horizontal="center" vertical="center"/>
    </xf>
    <xf numFmtId="0" fontId="8" fillId="0" borderId="11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165" fontId="2" fillId="0" borderId="0" xfId="0" applyNumberFormat="1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165" fontId="3" fillId="0" borderId="0" xfId="0" applyNumberFormat="1" applyFont="1" applyFill="1" applyBorder="1" applyAlignment="1">
      <alignment vertical="top" wrapText="1"/>
    </xf>
    <xf numFmtId="0" fontId="0" fillId="0" borderId="0" xfId="57">
      <alignment/>
      <protection/>
    </xf>
    <xf numFmtId="0" fontId="0" fillId="0" borderId="0" xfId="57" applyAlignment="1">
      <alignment horizontal="center" vertical="center"/>
      <protection/>
    </xf>
    <xf numFmtId="165" fontId="3" fillId="0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8" fillId="0" borderId="11" xfId="57" applyFont="1" applyBorder="1" applyAlignment="1">
      <alignment horizontal="center"/>
      <protection/>
    </xf>
    <xf numFmtId="0" fontId="8" fillId="0" borderId="12" xfId="57" applyFont="1" applyBorder="1" applyAlignment="1">
      <alignment horizontal="left"/>
      <protection/>
    </xf>
    <xf numFmtId="0" fontId="8" fillId="0" borderId="13" xfId="57" applyFont="1" applyBorder="1" applyAlignment="1">
      <alignment horizontal="left"/>
      <protection/>
    </xf>
    <xf numFmtId="0" fontId="2" fillId="0" borderId="0" xfId="57" applyFont="1">
      <alignment/>
      <protection/>
    </xf>
    <xf numFmtId="0" fontId="2" fillId="0" borderId="0" xfId="57" applyFont="1" applyAlignment="1">
      <alignment/>
      <protection/>
    </xf>
    <xf numFmtId="0" fontId="3" fillId="0" borderId="0" xfId="57" applyFont="1" applyAlignment="1">
      <alignment/>
      <protection/>
    </xf>
    <xf numFmtId="0" fontId="3" fillId="0" borderId="0" xfId="57" applyFont="1" applyAlignment="1">
      <alignment horizontal="center"/>
      <protection/>
    </xf>
    <xf numFmtId="0" fontId="5" fillId="0" borderId="0" xfId="57" applyFont="1" applyAlignment="1">
      <alignment horizontal="center"/>
      <protection/>
    </xf>
    <xf numFmtId="0" fontId="4" fillId="0" borderId="0" xfId="57" applyFont="1" applyAlignment="1">
      <alignment horizontal="center" vertical="center"/>
      <protection/>
    </xf>
    <xf numFmtId="0" fontId="4" fillId="0" borderId="0" xfId="57" applyFont="1" applyAlignment="1">
      <alignment horizontal="center"/>
      <protection/>
    </xf>
    <xf numFmtId="0" fontId="6" fillId="0" borderId="0" xfId="57" applyFont="1" applyAlignment="1">
      <alignment/>
      <protection/>
    </xf>
    <xf numFmtId="0" fontId="5" fillId="0" borderId="0" xfId="57" applyFont="1">
      <alignment/>
      <protection/>
    </xf>
    <xf numFmtId="0" fontId="14" fillId="0" borderId="11" xfId="57" applyFont="1" applyBorder="1" applyAlignment="1">
      <alignment vertical="center"/>
      <protection/>
    </xf>
    <xf numFmtId="0" fontId="14" fillId="0" borderId="11" xfId="57" applyFont="1" applyBorder="1" applyAlignment="1">
      <alignment horizontal="center" vertical="center" wrapText="1"/>
      <protection/>
    </xf>
    <xf numFmtId="0" fontId="14" fillId="0" borderId="12" xfId="57" applyFont="1" applyBorder="1" applyAlignment="1">
      <alignment horizontal="center" vertical="center" wrapText="1"/>
      <protection/>
    </xf>
    <xf numFmtId="0" fontId="14" fillId="0" borderId="13" xfId="57" applyFont="1" applyBorder="1" applyAlignment="1">
      <alignment horizontal="center" vertical="center" wrapText="1"/>
      <protection/>
    </xf>
    <xf numFmtId="0" fontId="15" fillId="0" borderId="0" xfId="57" applyFont="1" applyAlignment="1">
      <alignment/>
      <protection/>
    </xf>
    <xf numFmtId="165" fontId="0" fillId="0" borderId="11" xfId="57" applyNumberFormat="1" applyFont="1" applyBorder="1" applyAlignment="1">
      <alignment horizontal="center" vertical="center"/>
      <protection/>
    </xf>
    <xf numFmtId="2" fontId="16" fillId="0" borderId="11" xfId="68" applyNumberFormat="1" applyFont="1" applyFill="1" applyBorder="1" applyAlignment="1">
      <alignment horizontal="center" vertical="center" wrapText="1"/>
      <protection/>
    </xf>
    <xf numFmtId="165" fontId="0" fillId="0" borderId="11" xfId="68" applyNumberFormat="1" applyFont="1" applyFill="1" applyBorder="1" applyAlignment="1">
      <alignment horizontal="center" vertical="center" wrapText="1"/>
      <protection/>
    </xf>
    <xf numFmtId="0" fontId="0" fillId="0" borderId="11" xfId="57" applyFont="1" applyFill="1" applyBorder="1" applyAlignment="1">
      <alignment horizontal="center" vertical="center"/>
      <protection/>
    </xf>
    <xf numFmtId="0" fontId="0" fillId="33" borderId="11" xfId="57" applyFont="1" applyFill="1" applyBorder="1" applyAlignment="1">
      <alignment horizontal="center" vertical="center"/>
      <protection/>
    </xf>
    <xf numFmtId="0" fontId="0" fillId="33" borderId="0" xfId="57" applyFill="1">
      <alignment/>
      <protection/>
    </xf>
    <xf numFmtId="0" fontId="75" fillId="0" borderId="0" xfId="57" applyFont="1">
      <alignment/>
      <protection/>
    </xf>
    <xf numFmtId="0" fontId="0" fillId="0" borderId="0" xfId="57" applyFont="1">
      <alignment/>
      <protection/>
    </xf>
    <xf numFmtId="0" fontId="2" fillId="0" borderId="0" xfId="57" applyFont="1" applyBorder="1" applyAlignment="1">
      <alignment horizontal="center" vertical="center"/>
      <protection/>
    </xf>
    <xf numFmtId="0" fontId="8" fillId="0" borderId="0" xfId="68" applyFont="1" applyBorder="1" applyAlignment="1">
      <alignment vertical="center"/>
      <protection/>
    </xf>
    <xf numFmtId="0" fontId="8" fillId="34" borderId="0" xfId="68" applyFont="1" applyFill="1" applyBorder="1" applyAlignment="1">
      <alignment vertical="center"/>
      <protection/>
    </xf>
    <xf numFmtId="0" fontId="8" fillId="0" borderId="0" xfId="68" applyFont="1" applyFill="1" applyBorder="1" applyAlignment="1">
      <alignment horizontal="center" vertical="center"/>
      <protection/>
    </xf>
    <xf numFmtId="165" fontId="0" fillId="0" borderId="14" xfId="68" applyNumberFormat="1" applyFont="1" applyFill="1" applyBorder="1" applyAlignment="1">
      <alignment horizontal="center" vertical="center"/>
      <protection/>
    </xf>
    <xf numFmtId="165" fontId="17" fillId="0" borderId="0" xfId="68" applyNumberFormat="1" applyFont="1" applyBorder="1" applyAlignment="1" applyProtection="1">
      <alignment horizontal="center" vertical="center" wrapText="1"/>
      <protection/>
    </xf>
    <xf numFmtId="0" fontId="8" fillId="0" borderId="0" xfId="68" applyFont="1" applyFill="1" applyBorder="1" applyAlignment="1">
      <alignment horizontal="center" vertical="center"/>
      <protection/>
    </xf>
    <xf numFmtId="0" fontId="2" fillId="0" borderId="0" xfId="57" applyFont="1" applyFill="1" applyBorder="1" applyAlignment="1">
      <alignment horizontal="center" vertical="center"/>
      <protection/>
    </xf>
    <xf numFmtId="0" fontId="13" fillId="0" borderId="0" xfId="57" applyFont="1">
      <alignment/>
      <protection/>
    </xf>
    <xf numFmtId="0" fontId="0" fillId="0" borderId="12" xfId="0" applyFont="1" applyFill="1" applyBorder="1" applyAlignment="1">
      <alignment horizontal="left" vertical="center" wrapText="1"/>
    </xf>
    <xf numFmtId="0" fontId="0" fillId="0" borderId="13" xfId="57" applyFont="1" applyBorder="1" applyAlignment="1">
      <alignment horizontal="left" vertical="center"/>
      <protection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2" xfId="57" applyFont="1" applyBorder="1" applyAlignment="1">
      <alignment horizontal="left"/>
      <protection/>
    </xf>
    <xf numFmtId="0" fontId="0" fillId="0" borderId="13" xfId="57" applyFont="1" applyBorder="1" applyAlignment="1">
      <alignment horizontal="left"/>
      <protection/>
    </xf>
    <xf numFmtId="0" fontId="0" fillId="0" borderId="11" xfId="57" applyFont="1" applyBorder="1" applyAlignment="1">
      <alignment horizontal="center"/>
      <protection/>
    </xf>
    <xf numFmtId="0" fontId="18" fillId="0" borderId="0" xfId="70" applyFont="1" applyAlignment="1">
      <alignment/>
      <protection/>
    </xf>
    <xf numFmtId="0" fontId="19" fillId="0" borderId="0" xfId="70" applyFont="1">
      <alignment/>
      <protection/>
    </xf>
    <xf numFmtId="0" fontId="20" fillId="0" borderId="0" xfId="70" applyFont="1">
      <alignment/>
      <protection/>
    </xf>
    <xf numFmtId="0" fontId="21" fillId="0" borderId="0" xfId="72" applyFont="1" applyAlignment="1">
      <alignment horizontal="center"/>
      <protection/>
    </xf>
    <xf numFmtId="0" fontId="21" fillId="0" borderId="0" xfId="72" applyFont="1" applyAlignment="1">
      <alignment horizontal="left"/>
      <protection/>
    </xf>
    <xf numFmtId="0" fontId="22" fillId="0" borderId="0" xfId="70" applyFont="1" applyAlignment="1">
      <alignment/>
      <protection/>
    </xf>
    <xf numFmtId="0" fontId="23" fillId="0" borderId="0" xfId="72" applyNumberFormat="1" applyFont="1" applyAlignment="1">
      <alignment/>
      <protection/>
    </xf>
    <xf numFmtId="0" fontId="24" fillId="0" borderId="0" xfId="72" applyFont="1" applyAlignment="1">
      <alignment horizontal="center"/>
      <protection/>
    </xf>
    <xf numFmtId="0" fontId="16" fillId="0" borderId="11" xfId="70" applyFont="1" applyBorder="1" applyAlignment="1">
      <alignment horizontal="center" vertical="center" wrapText="1"/>
      <protection/>
    </xf>
    <xf numFmtId="0" fontId="25" fillId="0" borderId="12" xfId="70" applyFont="1" applyBorder="1" applyAlignment="1" quotePrefix="1">
      <alignment horizontal="center" vertical="center"/>
      <protection/>
    </xf>
    <xf numFmtId="0" fontId="2" fillId="33" borderId="11" xfId="70" applyFont="1" applyFill="1" applyBorder="1" applyAlignment="1">
      <alignment horizontal="center" vertical="center" wrapText="1"/>
      <protection/>
    </xf>
    <xf numFmtId="0" fontId="24" fillId="0" borderId="0" xfId="72" applyFont="1" applyAlignment="1">
      <alignment/>
      <protection/>
    </xf>
    <xf numFmtId="165" fontId="26" fillId="0" borderId="0" xfId="70" applyNumberFormat="1" applyFont="1" applyBorder="1" applyAlignment="1">
      <alignment horizontal="center" vertical="center"/>
      <protection/>
    </xf>
    <xf numFmtId="0" fontId="26" fillId="0" borderId="0" xfId="70" applyFont="1" applyBorder="1" applyAlignment="1">
      <alignment horizontal="center" vertical="center"/>
      <protection/>
    </xf>
    <xf numFmtId="0" fontId="26" fillId="0" borderId="0" xfId="70" applyFont="1" applyAlignment="1">
      <alignment horizontal="center" vertical="center"/>
      <protection/>
    </xf>
    <xf numFmtId="0" fontId="9" fillId="33" borderId="11" xfId="70" applyFont="1" applyFill="1" applyBorder="1" applyAlignment="1">
      <alignment horizontal="center" vertical="center" wrapText="1"/>
      <protection/>
    </xf>
    <xf numFmtId="0" fontId="27" fillId="0" borderId="15" xfId="70" applyFont="1" applyBorder="1" applyAlignment="1" quotePrefix="1">
      <alignment horizontal="center" vertical="center"/>
      <protection/>
    </xf>
    <xf numFmtId="0" fontId="3" fillId="0" borderId="0" xfId="70" applyFont="1" applyAlignment="1">
      <alignment horizontal="left"/>
      <protection/>
    </xf>
    <xf numFmtId="0" fontId="28" fillId="0" borderId="0" xfId="70" applyFont="1" applyAlignment="1">
      <alignment horizontal="right"/>
      <protection/>
    </xf>
    <xf numFmtId="0" fontId="12" fillId="0" borderId="0" xfId="70" applyFont="1">
      <alignment/>
      <protection/>
    </xf>
    <xf numFmtId="0" fontId="29" fillId="0" borderId="0" xfId="70" applyFont="1">
      <alignment/>
      <protection/>
    </xf>
    <xf numFmtId="0" fontId="30" fillId="0" borderId="0" xfId="70" applyFont="1">
      <alignment/>
      <protection/>
    </xf>
    <xf numFmtId="165" fontId="3" fillId="0" borderId="0" xfId="70" applyNumberFormat="1" applyFont="1" applyFill="1" applyBorder="1" applyAlignment="1">
      <alignment horizontal="left" vertical="center" wrapText="1"/>
      <protection/>
    </xf>
    <xf numFmtId="0" fontId="3" fillId="0" borderId="0" xfId="70" applyFont="1" applyAlignment="1">
      <alignment horizontal="center"/>
      <protection/>
    </xf>
    <xf numFmtId="0" fontId="3" fillId="0" borderId="0" xfId="70" applyFont="1" applyAlignment="1">
      <alignment/>
      <protection/>
    </xf>
    <xf numFmtId="0" fontId="3" fillId="0" borderId="0" xfId="57" applyFont="1" applyAlignment="1">
      <alignment vertical="center"/>
      <protection/>
    </xf>
    <xf numFmtId="0" fontId="31" fillId="0" borderId="0" xfId="70" applyFont="1">
      <alignment/>
      <protection/>
    </xf>
    <xf numFmtId="0" fontId="32" fillId="0" borderId="0" xfId="70" applyFont="1" applyAlignment="1">
      <alignment horizontal="left"/>
      <protection/>
    </xf>
    <xf numFmtId="0" fontId="32" fillId="0" borderId="0" xfId="70" applyFont="1">
      <alignment/>
      <protection/>
    </xf>
    <xf numFmtId="0" fontId="33" fillId="0" borderId="0" xfId="70" applyFont="1">
      <alignment/>
      <protection/>
    </xf>
    <xf numFmtId="0" fontId="12" fillId="0" borderId="0" xfId="70" applyAlignment="1">
      <alignment horizontal="left"/>
      <protection/>
    </xf>
    <xf numFmtId="0" fontId="34" fillId="0" borderId="0" xfId="70" applyFont="1">
      <alignment/>
      <protection/>
    </xf>
    <xf numFmtId="0" fontId="35" fillId="0" borderId="0" xfId="70" applyFont="1">
      <alignment/>
      <protection/>
    </xf>
    <xf numFmtId="0" fontId="12" fillId="0" borderId="0" xfId="70">
      <alignment/>
      <protection/>
    </xf>
    <xf numFmtId="0" fontId="73" fillId="0" borderId="0" xfId="64" applyFont="1">
      <alignment/>
      <protection/>
    </xf>
    <xf numFmtId="0" fontId="76" fillId="0" borderId="0" xfId="64" applyFont="1" applyAlignment="1">
      <alignment/>
      <protection/>
    </xf>
    <xf numFmtId="0" fontId="77" fillId="0" borderId="0" xfId="64" applyFont="1" applyAlignment="1">
      <alignment/>
      <protection/>
    </xf>
    <xf numFmtId="0" fontId="11" fillId="0" borderId="0" xfId="64">
      <alignment/>
      <protection/>
    </xf>
    <xf numFmtId="0" fontId="78" fillId="0" borderId="0" xfId="64" applyFont="1" applyAlignment="1">
      <alignment/>
      <protection/>
    </xf>
    <xf numFmtId="0" fontId="77" fillId="0" borderId="0" xfId="64" applyFont="1">
      <alignment/>
      <protection/>
    </xf>
    <xf numFmtId="0" fontId="79" fillId="0" borderId="0" xfId="64" applyFont="1" applyAlignment="1">
      <alignment/>
      <protection/>
    </xf>
    <xf numFmtId="0" fontId="11" fillId="0" borderId="0" xfId="64" applyAlignment="1">
      <alignment horizontal="left"/>
      <protection/>
    </xf>
    <xf numFmtId="165" fontId="3" fillId="0" borderId="0" xfId="70" applyNumberFormat="1" applyFont="1" applyFill="1" applyBorder="1" applyAlignment="1">
      <alignment vertical="top" wrapText="1"/>
      <protection/>
    </xf>
    <xf numFmtId="165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165" fontId="3" fillId="0" borderId="0" xfId="0" applyNumberFormat="1" applyFont="1" applyFill="1" applyBorder="1" applyAlignment="1">
      <alignment horizontal="center" vertical="top" wrapText="1"/>
    </xf>
    <xf numFmtId="165" fontId="3" fillId="0" borderId="0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13" fillId="0" borderId="12" xfId="0" applyNumberFormat="1" applyFont="1" applyBorder="1" applyAlignment="1">
      <alignment horizontal="center" vertical="center"/>
    </xf>
    <xf numFmtId="164" fontId="13" fillId="0" borderId="16" xfId="0" applyNumberFormat="1" applyFont="1" applyBorder="1" applyAlignment="1">
      <alignment horizontal="center" vertical="center"/>
    </xf>
    <xf numFmtId="164" fontId="13" fillId="0" borderId="13" xfId="0" applyNumberFormat="1" applyFont="1" applyBorder="1" applyAlignment="1">
      <alignment horizontal="center" vertical="center"/>
    </xf>
    <xf numFmtId="164" fontId="7" fillId="0" borderId="12" xfId="0" applyNumberFormat="1" applyFont="1" applyBorder="1" applyAlignment="1">
      <alignment horizontal="center" vertical="center"/>
    </xf>
    <xf numFmtId="164" fontId="7" fillId="0" borderId="16" xfId="0" applyNumberFormat="1" applyFont="1" applyBorder="1" applyAlignment="1">
      <alignment horizontal="center" vertical="center"/>
    </xf>
    <xf numFmtId="164" fontId="7" fillId="0" borderId="13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13" fillId="0" borderId="0" xfId="57" applyFont="1" applyAlignment="1">
      <alignment horizontal="left"/>
      <protection/>
    </xf>
    <xf numFmtId="0" fontId="2" fillId="0" borderId="0" xfId="57" applyFont="1" applyAlignment="1">
      <alignment horizontal="center"/>
      <protection/>
    </xf>
    <xf numFmtId="0" fontId="3" fillId="0" borderId="0" xfId="57" applyFont="1" applyAlignment="1">
      <alignment horizontal="center"/>
      <protection/>
    </xf>
    <xf numFmtId="0" fontId="6" fillId="0" borderId="0" xfId="57" applyFont="1" applyAlignment="1">
      <alignment horizontal="center"/>
      <protection/>
    </xf>
    <xf numFmtId="0" fontId="4" fillId="0" borderId="0" xfId="57" applyFont="1" applyAlignment="1">
      <alignment horizontal="center"/>
      <protection/>
    </xf>
    <xf numFmtId="0" fontId="80" fillId="0" borderId="17" xfId="57" applyFont="1" applyBorder="1" applyAlignment="1">
      <alignment horizontal="center"/>
      <protection/>
    </xf>
    <xf numFmtId="0" fontId="14" fillId="0" borderId="11" xfId="57" applyFont="1" applyBorder="1" applyAlignment="1">
      <alignment horizontal="center" vertical="center"/>
      <protection/>
    </xf>
    <xf numFmtId="0" fontId="3" fillId="0" borderId="0" xfId="72" applyNumberFormat="1" applyFont="1" applyAlignment="1">
      <alignment horizontal="center"/>
      <protection/>
    </xf>
    <xf numFmtId="0" fontId="16" fillId="0" borderId="12" xfId="70" applyFont="1" applyBorder="1" applyAlignment="1">
      <alignment horizontal="center" vertical="center" wrapText="1"/>
      <protection/>
    </xf>
    <xf numFmtId="0" fontId="16" fillId="0" borderId="13" xfId="70" applyFont="1" applyBorder="1" applyAlignment="1">
      <alignment horizontal="center" vertical="center" wrapText="1"/>
      <protection/>
    </xf>
    <xf numFmtId="0" fontId="2" fillId="0" borderId="0" xfId="72" applyFont="1" applyAlignment="1">
      <alignment horizontal="center"/>
      <protection/>
    </xf>
    <xf numFmtId="0" fontId="16" fillId="0" borderId="0" xfId="70" applyNumberFormat="1" applyFont="1" applyAlignment="1">
      <alignment horizontal="center" vertical="center"/>
      <protection/>
    </xf>
    <xf numFmtId="0" fontId="3" fillId="0" borderId="0" xfId="72" applyFont="1" applyAlignment="1">
      <alignment horizontal="center"/>
      <protection/>
    </xf>
    <xf numFmtId="0" fontId="4" fillId="0" borderId="0" xfId="70" applyNumberFormat="1" applyFont="1" applyAlignment="1">
      <alignment horizontal="center"/>
      <protection/>
    </xf>
    <xf numFmtId="0" fontId="16" fillId="0" borderId="0" xfId="72" applyFont="1" applyAlignment="1">
      <alignment horizontal="center"/>
      <protection/>
    </xf>
    <xf numFmtId="0" fontId="5" fillId="0" borderId="0" xfId="70" applyNumberFormat="1" applyFont="1" applyAlignment="1">
      <alignment horizontal="center"/>
      <protection/>
    </xf>
    <xf numFmtId="0" fontId="22" fillId="0" borderId="0" xfId="70" applyFont="1" applyAlignment="1">
      <alignment horizontal="center"/>
      <protection/>
    </xf>
    <xf numFmtId="0" fontId="2" fillId="0" borderId="0" xfId="64" applyFont="1" applyAlignment="1">
      <alignment horizontal="left"/>
      <protection/>
    </xf>
    <xf numFmtId="0" fontId="23" fillId="0" borderId="0" xfId="64" applyFont="1" applyAlignment="1">
      <alignment horizontal="center" vertical="center"/>
      <protection/>
    </xf>
    <xf numFmtId="0" fontId="3" fillId="0" borderId="0" xfId="64" applyFont="1" applyAlignment="1">
      <alignment horizontal="center" vertical="center"/>
      <protection/>
    </xf>
    <xf numFmtId="0" fontId="8" fillId="0" borderId="0" xfId="64" applyFont="1" applyAlignment="1">
      <alignment horizontal="left" vertical="center" wrapText="1"/>
      <protection/>
    </xf>
    <xf numFmtId="0" fontId="8" fillId="0" borderId="0" xfId="64" applyFont="1" applyAlignment="1">
      <alignment horizontal="left" vertical="center"/>
      <protection/>
    </xf>
    <xf numFmtId="165" fontId="3" fillId="0" borderId="0" xfId="70" applyNumberFormat="1" applyFont="1" applyFill="1" applyBorder="1" applyAlignment="1">
      <alignment horizontal="left" vertical="top" wrapText="1"/>
      <protection/>
    </xf>
    <xf numFmtId="0" fontId="2" fillId="0" borderId="0" xfId="64" applyFont="1" applyAlignment="1">
      <alignment horizontal="left" wrapText="1"/>
      <protection/>
    </xf>
    <xf numFmtId="165" fontId="3" fillId="0" borderId="0" xfId="70" applyNumberFormat="1" applyFont="1" applyFill="1" applyBorder="1" applyAlignment="1">
      <alignment horizontal="center" vertical="top" wrapText="1"/>
      <protection/>
    </xf>
    <xf numFmtId="165" fontId="3" fillId="0" borderId="0" xfId="70" applyNumberFormat="1" applyFont="1" applyFill="1" applyBorder="1" applyAlignment="1">
      <alignment horizontal="center" vertical="center" wrapText="1"/>
      <protection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" xfId="39"/>
    <cellStyle name="Bad" xfId="40"/>
    <cellStyle name="Calculation" xfId="41"/>
    <cellStyle name="Comma" xfId="42"/>
    <cellStyle name="Comma [0]" xfId="43"/>
    <cellStyle name="Currency" xfId="44"/>
    <cellStyle name="Currency [0]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10" xfId="56"/>
    <cellStyle name="Normal 2" xfId="57"/>
    <cellStyle name="Normal 2 2" xfId="58"/>
    <cellStyle name="Normal 2 3" xfId="59"/>
    <cellStyle name="Normal 3" xfId="60"/>
    <cellStyle name="Normal 3 2" xfId="61"/>
    <cellStyle name="Normal 4" xfId="62"/>
    <cellStyle name="Normal 5" xfId="63"/>
    <cellStyle name="Normal 5 2" xfId="64"/>
    <cellStyle name="Normal 5 2 2" xfId="65"/>
    <cellStyle name="Normal 6" xfId="66"/>
    <cellStyle name="Normal 6 2" xfId="67"/>
    <cellStyle name="Normal 7" xfId="68"/>
    <cellStyle name="Normal 7 2" xfId="69"/>
    <cellStyle name="Normal 8" xfId="70"/>
    <cellStyle name="Normal 9" xfId="71"/>
    <cellStyle name="Normal_Dth_th00" xfId="72"/>
    <cellStyle name="Note" xfId="73"/>
    <cellStyle name="Output" xfId="74"/>
    <cellStyle name="Percent" xfId="75"/>
    <cellStyle name="Title" xfId="76"/>
    <cellStyle name="Total" xfId="77"/>
    <cellStyle name="Warning Text" xfId="78"/>
  </cellStyles>
  <dxfs count="108">
    <dxf>
      <font>
        <color indexed="10"/>
      </font>
    </dxf>
    <dxf>
      <font>
        <color indexed="10"/>
      </font>
    </dxf>
    <dxf>
      <font>
        <color rgb="FF0000FF"/>
      </font>
    </dxf>
    <dxf>
      <font>
        <color rgb="FF00CC00"/>
      </font>
    </dxf>
    <dxf>
      <font>
        <b/>
        <i val="0"/>
        <color indexed="10"/>
      </font>
    </dxf>
    <dxf>
      <font>
        <color indexed="17"/>
      </font>
    </dxf>
    <dxf>
      <font>
        <b/>
        <i val="0"/>
        <color rgb="FFFF0000"/>
      </font>
    </dxf>
    <dxf>
      <font>
        <color rgb="FF0000FF"/>
      </font>
    </dxf>
    <dxf>
      <font>
        <color rgb="FF00CC00"/>
      </font>
    </dxf>
    <dxf>
      <font>
        <b/>
        <i val="0"/>
        <color indexed="10"/>
      </font>
    </dxf>
    <dxf>
      <font>
        <color indexed="17"/>
      </font>
    </dxf>
    <dxf>
      <font>
        <b/>
        <i val="0"/>
        <color rgb="FFFF0000"/>
      </font>
    </dxf>
    <dxf>
      <font>
        <color rgb="FF0000FF"/>
      </font>
    </dxf>
    <dxf>
      <font>
        <color rgb="FF00CC00"/>
      </font>
    </dxf>
    <dxf>
      <font>
        <b/>
        <i val="0"/>
        <color indexed="10"/>
      </font>
    </dxf>
    <dxf>
      <font>
        <color indexed="17"/>
      </font>
    </dxf>
    <dxf>
      <font>
        <b/>
        <i val="0"/>
        <color rgb="FFFF0000"/>
      </font>
    </dxf>
    <dxf>
      <font>
        <color rgb="FF0000FF"/>
      </font>
    </dxf>
    <dxf>
      <font>
        <color rgb="FF00CC00"/>
      </font>
    </dxf>
    <dxf>
      <font>
        <b/>
        <i val="0"/>
        <color indexed="10"/>
      </font>
    </dxf>
    <dxf>
      <font>
        <color indexed="17"/>
      </font>
    </dxf>
    <dxf>
      <font>
        <b/>
        <i val="0"/>
        <color rgb="FFFF0000"/>
      </font>
    </dxf>
    <dxf>
      <font>
        <color rgb="FF0000FF"/>
      </font>
    </dxf>
    <dxf>
      <font>
        <color rgb="FF00CC00"/>
      </font>
    </dxf>
    <dxf>
      <font>
        <b/>
        <i val="0"/>
        <color indexed="10"/>
      </font>
    </dxf>
    <dxf>
      <font>
        <color indexed="17"/>
      </font>
    </dxf>
    <dxf>
      <font>
        <b/>
        <i val="0"/>
        <color rgb="FFFF0000"/>
      </font>
    </dxf>
    <dxf>
      <font>
        <b/>
        <i val="0"/>
      </font>
    </dxf>
    <dxf>
      <font>
        <color rgb="FFFF0000"/>
      </font>
    </dxf>
    <dxf>
      <font>
        <b/>
        <i val="0"/>
      </font>
    </dxf>
    <dxf>
      <font>
        <color rgb="FFFF0000"/>
      </font>
    </dxf>
    <dxf>
      <font>
        <b/>
        <i val="0"/>
      </font>
    </dxf>
    <dxf>
      <font>
        <color rgb="FFFF0000"/>
      </font>
    </dxf>
    <dxf>
      <font>
        <b/>
        <i val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</font>
    </dxf>
    <dxf>
      <font>
        <color rgb="FFFF0000"/>
      </font>
    </dxf>
    <dxf>
      <font>
        <b/>
        <i val="0"/>
      </font>
    </dxf>
    <dxf>
      <font>
        <color rgb="FFFF0000"/>
      </font>
    </dxf>
    <dxf>
      <font>
        <color rgb="FFFF0000"/>
      </font>
    </dxf>
    <dxf>
      <font>
        <b/>
        <i val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</font>
    </dxf>
    <dxf>
      <font>
        <color rgb="FFFF0000"/>
      </font>
    </dxf>
    <dxf>
      <font>
        <b/>
        <i val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</font>
    </dxf>
    <dxf>
      <font>
        <color rgb="FFFF0000"/>
      </font>
    </dxf>
    <dxf>
      <font>
        <b/>
        <i val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</font>
    </dxf>
    <dxf>
      <font>
        <color rgb="FFFF0000"/>
      </font>
    </dxf>
    <dxf>
      <font>
        <b/>
        <i val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</font>
    </dxf>
    <dxf>
      <font>
        <color rgb="FFFF0000"/>
      </font>
    </dxf>
    <dxf>
      <font>
        <b/>
        <i val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</font>
    </dxf>
    <dxf>
      <font>
        <color rgb="FFFF0000"/>
      </font>
    </dxf>
    <dxf>
      <font>
        <b/>
        <i val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</font>
    </dxf>
    <dxf>
      <font>
        <color rgb="FFFF0000"/>
      </font>
    </dxf>
    <dxf>
      <font>
        <b/>
        <i val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</font>
    </dxf>
    <dxf>
      <font>
        <color rgb="FFFF0000"/>
      </font>
    </dxf>
    <dxf>
      <font>
        <b/>
        <i val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</font>
    </dxf>
    <dxf>
      <font>
        <color rgb="FFFF0000"/>
      </font>
    </dxf>
    <dxf>
      <font>
        <b/>
        <i val="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  <dxf>
      <font>
        <b/>
        <i val="0"/>
      </font>
      <border/>
    </dxf>
    <dxf>
      <font>
        <b/>
        <i val="0"/>
        <color rgb="FFFF0000"/>
      </font>
      <border/>
    </dxf>
    <dxf>
      <font>
        <color rgb="FF008000"/>
      </font>
      <border/>
    </dxf>
    <dxf>
      <font>
        <b/>
        <i val="0"/>
        <color rgb="FFFF0000"/>
      </font>
      <border/>
    </dxf>
    <dxf>
      <font>
        <color rgb="FF00CC00"/>
      </font>
      <border/>
    </dxf>
    <dxf>
      <font>
        <color rgb="FF0000FF"/>
      </font>
      <border/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3</xdr:row>
      <xdr:rowOff>19050</xdr:rowOff>
    </xdr:from>
    <xdr:to>
      <xdr:col>1</xdr:col>
      <xdr:colOff>1190625</xdr:colOff>
      <xdr:row>3</xdr:row>
      <xdr:rowOff>19050</xdr:rowOff>
    </xdr:to>
    <xdr:sp>
      <xdr:nvSpPr>
        <xdr:cNvPr id="1" name="Line 1"/>
        <xdr:cNvSpPr>
          <a:spLocks/>
        </xdr:cNvSpPr>
      </xdr:nvSpPr>
      <xdr:spPr>
        <a:xfrm flipV="1">
          <a:off x="819150" y="676275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400050</xdr:colOff>
      <xdr:row>2</xdr:row>
      <xdr:rowOff>0</xdr:rowOff>
    </xdr:from>
    <xdr:to>
      <xdr:col>6</xdr:col>
      <xdr:colOff>628650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 flipV="1">
          <a:off x="4162425" y="447675"/>
          <a:ext cx="197167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12</xdr:col>
      <xdr:colOff>333375</xdr:colOff>
      <xdr:row>80</xdr:row>
      <xdr:rowOff>123825</xdr:rowOff>
    </xdr:from>
    <xdr:ext cx="180975" cy="304800"/>
    <xdr:sp>
      <xdr:nvSpPr>
        <xdr:cNvPr id="3" name="TextBox 3"/>
        <xdr:cNvSpPr txBox="1">
          <a:spLocks noChangeArrowheads="1"/>
        </xdr:cNvSpPr>
      </xdr:nvSpPr>
      <xdr:spPr>
        <a:xfrm>
          <a:off x="10658475" y="24041100"/>
          <a:ext cx="180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171450</xdr:colOff>
      <xdr:row>82</xdr:row>
      <xdr:rowOff>9525</xdr:rowOff>
    </xdr:from>
    <xdr:to>
      <xdr:col>1</xdr:col>
      <xdr:colOff>1009650</xdr:colOff>
      <xdr:row>83</xdr:row>
      <xdr:rowOff>76200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71450" y="24345900"/>
          <a:ext cx="11715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LẬP BẢNG</a:t>
          </a:r>
        </a:p>
      </xdr:txBody>
    </xdr:sp>
    <xdr:clientData/>
  </xdr:twoCellAnchor>
  <xdr:twoCellAnchor>
    <xdr:from>
      <xdr:col>1</xdr:col>
      <xdr:colOff>1095375</xdr:colOff>
      <xdr:row>82</xdr:row>
      <xdr:rowOff>0</xdr:rowOff>
    </xdr:from>
    <xdr:to>
      <xdr:col>4</xdr:col>
      <xdr:colOff>28575</xdr:colOff>
      <xdr:row>83</xdr:row>
      <xdr:rowOff>66675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428750" y="24336375"/>
          <a:ext cx="2362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TRƯỞNG PHÒNG   </a:t>
          </a:r>
        </a:p>
      </xdr:txBody>
    </xdr:sp>
    <xdr:clientData/>
  </xdr:twoCellAnchor>
  <xdr:twoCellAnchor>
    <xdr:from>
      <xdr:col>3</xdr:col>
      <xdr:colOff>447675</xdr:colOff>
      <xdr:row>82</xdr:row>
      <xdr:rowOff>0</xdr:rowOff>
    </xdr:from>
    <xdr:to>
      <xdr:col>5</xdr:col>
      <xdr:colOff>704850</xdr:colOff>
      <xdr:row>83</xdr:row>
      <xdr:rowOff>66675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3257550" y="24336375"/>
          <a:ext cx="20288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TRƯỞNG KHOA      </a:t>
          </a:r>
        </a:p>
      </xdr:txBody>
    </xdr:sp>
    <xdr:clientData/>
  </xdr:twoCellAnchor>
  <xdr:twoCellAnchor>
    <xdr:from>
      <xdr:col>5</xdr:col>
      <xdr:colOff>342900</xdr:colOff>
      <xdr:row>82</xdr:row>
      <xdr:rowOff>9525</xdr:rowOff>
    </xdr:from>
    <xdr:to>
      <xdr:col>7</xdr:col>
      <xdr:colOff>47625</xdr:colOff>
      <xdr:row>83</xdr:row>
      <xdr:rowOff>76200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4924425" y="24345900"/>
          <a:ext cx="2019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KT. HIỆU TRƯỞNG</a:t>
          </a:r>
        </a:p>
      </xdr:txBody>
    </xdr:sp>
    <xdr:clientData/>
  </xdr:twoCellAnchor>
  <xdr:twoCellAnchor>
    <xdr:from>
      <xdr:col>5</xdr:col>
      <xdr:colOff>400050</xdr:colOff>
      <xdr:row>83</xdr:row>
      <xdr:rowOff>28575</xdr:rowOff>
    </xdr:from>
    <xdr:to>
      <xdr:col>7</xdr:col>
      <xdr:colOff>38100</xdr:colOff>
      <xdr:row>84</xdr:row>
      <xdr:rowOff>66675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4981575" y="24574500"/>
          <a:ext cx="19526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P. HIỆU TRƯỞNG</a:t>
          </a:r>
        </a:p>
      </xdr:txBody>
    </xdr:sp>
    <xdr:clientData/>
  </xdr:twoCellAnchor>
  <xdr:twoCellAnchor>
    <xdr:from>
      <xdr:col>0</xdr:col>
      <xdr:colOff>9525</xdr:colOff>
      <xdr:row>87</xdr:row>
      <xdr:rowOff>0</xdr:rowOff>
    </xdr:from>
    <xdr:to>
      <xdr:col>1</xdr:col>
      <xdr:colOff>1466850</xdr:colOff>
      <xdr:row>88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9525" y="25412700"/>
          <a:ext cx="17907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Phạm Thị Ngọc Hân</a:t>
          </a:r>
        </a:p>
      </xdr:txBody>
    </xdr:sp>
    <xdr:clientData/>
  </xdr:twoCellAnchor>
  <xdr:twoCellAnchor>
    <xdr:from>
      <xdr:col>1</xdr:col>
      <xdr:colOff>1371600</xdr:colOff>
      <xdr:row>87</xdr:row>
      <xdr:rowOff>0</xdr:rowOff>
    </xdr:from>
    <xdr:to>
      <xdr:col>3</xdr:col>
      <xdr:colOff>542925</xdr:colOff>
      <xdr:row>88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1704975" y="25412700"/>
          <a:ext cx="16478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Tô Hữu Trí     </a:t>
          </a:r>
        </a:p>
      </xdr:txBody>
    </xdr:sp>
    <xdr:clientData/>
  </xdr:twoCellAnchor>
  <xdr:twoCellAnchor>
    <xdr:from>
      <xdr:col>5</xdr:col>
      <xdr:colOff>381000</xdr:colOff>
      <xdr:row>86</xdr:row>
      <xdr:rowOff>200025</xdr:rowOff>
    </xdr:from>
    <xdr:to>
      <xdr:col>6</xdr:col>
      <xdr:colOff>1247775</xdr:colOff>
      <xdr:row>87</xdr:row>
      <xdr:rowOff>180975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4962525" y="25403175"/>
          <a:ext cx="1790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TS. Hồ Ngọc Trường</a:t>
          </a:r>
        </a:p>
      </xdr:txBody>
    </xdr:sp>
    <xdr:clientData/>
  </xdr:twoCellAnchor>
  <xdr:twoCellAnchor>
    <xdr:from>
      <xdr:col>3</xdr:col>
      <xdr:colOff>447675</xdr:colOff>
      <xdr:row>87</xdr:row>
      <xdr:rowOff>9525</xdr:rowOff>
    </xdr:from>
    <xdr:to>
      <xdr:col>5</xdr:col>
      <xdr:colOff>333375</xdr:colOff>
      <xdr:row>88</xdr:row>
      <xdr:rowOff>9525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3257550" y="25422225"/>
          <a:ext cx="1657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Dương Xuân Dũng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733425</xdr:colOff>
      <xdr:row>3</xdr:row>
      <xdr:rowOff>9525</xdr:rowOff>
    </xdr:from>
    <xdr:to>
      <xdr:col>1</xdr:col>
      <xdr:colOff>1438275</xdr:colOff>
      <xdr:row>3</xdr:row>
      <xdr:rowOff>9525</xdr:rowOff>
    </xdr:to>
    <xdr:sp>
      <xdr:nvSpPr>
        <xdr:cNvPr id="1" name="Line 1"/>
        <xdr:cNvSpPr>
          <a:spLocks/>
        </xdr:cNvSpPr>
      </xdr:nvSpPr>
      <xdr:spPr>
        <a:xfrm flipV="1">
          <a:off x="1066800" y="666750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400050</xdr:colOff>
      <xdr:row>2</xdr:row>
      <xdr:rowOff>0</xdr:rowOff>
    </xdr:from>
    <xdr:to>
      <xdr:col>6</xdr:col>
      <xdr:colOff>628650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 flipV="1">
          <a:off x="4162425" y="447675"/>
          <a:ext cx="197167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12</xdr:col>
      <xdr:colOff>333375</xdr:colOff>
      <xdr:row>80</xdr:row>
      <xdr:rowOff>123825</xdr:rowOff>
    </xdr:from>
    <xdr:ext cx="180975" cy="304800"/>
    <xdr:sp>
      <xdr:nvSpPr>
        <xdr:cNvPr id="3" name="TextBox 3"/>
        <xdr:cNvSpPr txBox="1">
          <a:spLocks noChangeArrowheads="1"/>
        </xdr:cNvSpPr>
      </xdr:nvSpPr>
      <xdr:spPr>
        <a:xfrm>
          <a:off x="10658475" y="24012525"/>
          <a:ext cx="180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733425</xdr:colOff>
      <xdr:row>3</xdr:row>
      <xdr:rowOff>9525</xdr:rowOff>
    </xdr:from>
    <xdr:to>
      <xdr:col>1</xdr:col>
      <xdr:colOff>1438275</xdr:colOff>
      <xdr:row>3</xdr:row>
      <xdr:rowOff>9525</xdr:rowOff>
    </xdr:to>
    <xdr:sp>
      <xdr:nvSpPr>
        <xdr:cNvPr id="1" name="Line 1"/>
        <xdr:cNvSpPr>
          <a:spLocks/>
        </xdr:cNvSpPr>
      </xdr:nvSpPr>
      <xdr:spPr>
        <a:xfrm flipV="1">
          <a:off x="1066800" y="666750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400050</xdr:colOff>
      <xdr:row>2</xdr:row>
      <xdr:rowOff>0</xdr:rowOff>
    </xdr:from>
    <xdr:to>
      <xdr:col>6</xdr:col>
      <xdr:colOff>628650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 flipV="1">
          <a:off x="4162425" y="447675"/>
          <a:ext cx="197167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12</xdr:col>
      <xdr:colOff>333375</xdr:colOff>
      <xdr:row>79</xdr:row>
      <xdr:rowOff>123825</xdr:rowOff>
    </xdr:from>
    <xdr:ext cx="180975" cy="304800"/>
    <xdr:sp>
      <xdr:nvSpPr>
        <xdr:cNvPr id="3" name="TextBox 3"/>
        <xdr:cNvSpPr txBox="1">
          <a:spLocks noChangeArrowheads="1"/>
        </xdr:cNvSpPr>
      </xdr:nvSpPr>
      <xdr:spPr>
        <a:xfrm>
          <a:off x="10658475" y="23774400"/>
          <a:ext cx="180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2</xdr:col>
      <xdr:colOff>285750</xdr:colOff>
      <xdr:row>85</xdr:row>
      <xdr:rowOff>190500</xdr:rowOff>
    </xdr:from>
    <xdr:to>
      <xdr:col>4</xdr:col>
      <xdr:colOff>533400</xdr:colOff>
      <xdr:row>86</xdr:row>
      <xdr:rowOff>47625</xdr:rowOff>
    </xdr:to>
    <xdr:sp>
      <xdr:nvSpPr>
        <xdr:cNvPr id="4" name="TextBox 12"/>
        <xdr:cNvSpPr txBox="1">
          <a:spLocks noChangeArrowheads="1"/>
        </xdr:cNvSpPr>
      </xdr:nvSpPr>
      <xdr:spPr>
        <a:xfrm>
          <a:off x="2352675" y="25098375"/>
          <a:ext cx="19431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Tô Hữu Trí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733425</xdr:colOff>
      <xdr:row>3</xdr:row>
      <xdr:rowOff>9525</xdr:rowOff>
    </xdr:from>
    <xdr:to>
      <xdr:col>1</xdr:col>
      <xdr:colOff>1438275</xdr:colOff>
      <xdr:row>3</xdr:row>
      <xdr:rowOff>9525</xdr:rowOff>
    </xdr:to>
    <xdr:sp>
      <xdr:nvSpPr>
        <xdr:cNvPr id="1" name="Line 1"/>
        <xdr:cNvSpPr>
          <a:spLocks/>
        </xdr:cNvSpPr>
      </xdr:nvSpPr>
      <xdr:spPr>
        <a:xfrm flipV="1">
          <a:off x="1066800" y="666750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400050</xdr:colOff>
      <xdr:row>2</xdr:row>
      <xdr:rowOff>0</xdr:rowOff>
    </xdr:from>
    <xdr:to>
      <xdr:col>6</xdr:col>
      <xdr:colOff>628650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 flipV="1">
          <a:off x="4162425" y="447675"/>
          <a:ext cx="197167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12</xdr:col>
      <xdr:colOff>333375</xdr:colOff>
      <xdr:row>10</xdr:row>
      <xdr:rowOff>123825</xdr:rowOff>
    </xdr:from>
    <xdr:ext cx="180975" cy="304800"/>
    <xdr:sp>
      <xdr:nvSpPr>
        <xdr:cNvPr id="3" name="TextBox 3"/>
        <xdr:cNvSpPr txBox="1">
          <a:spLocks noChangeArrowheads="1"/>
        </xdr:cNvSpPr>
      </xdr:nvSpPr>
      <xdr:spPr>
        <a:xfrm>
          <a:off x="10658475" y="2743200"/>
          <a:ext cx="180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2</xdr:col>
      <xdr:colOff>285750</xdr:colOff>
      <xdr:row>16</xdr:row>
      <xdr:rowOff>190500</xdr:rowOff>
    </xdr:from>
    <xdr:to>
      <xdr:col>4</xdr:col>
      <xdr:colOff>533400</xdr:colOff>
      <xdr:row>17</xdr:row>
      <xdr:rowOff>47625</xdr:rowOff>
    </xdr:to>
    <xdr:sp>
      <xdr:nvSpPr>
        <xdr:cNvPr id="4" name="TextBox 10"/>
        <xdr:cNvSpPr txBox="1">
          <a:spLocks noChangeArrowheads="1"/>
        </xdr:cNvSpPr>
      </xdr:nvSpPr>
      <xdr:spPr>
        <a:xfrm>
          <a:off x="2352675" y="4067175"/>
          <a:ext cx="19431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Tô Hữu Trí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3</xdr:row>
      <xdr:rowOff>9525</xdr:rowOff>
    </xdr:from>
    <xdr:to>
      <xdr:col>1</xdr:col>
      <xdr:colOff>1133475</xdr:colOff>
      <xdr:row>3</xdr:row>
      <xdr:rowOff>9525</xdr:rowOff>
    </xdr:to>
    <xdr:sp>
      <xdr:nvSpPr>
        <xdr:cNvPr id="1" name="Line 1"/>
        <xdr:cNvSpPr>
          <a:spLocks/>
        </xdr:cNvSpPr>
      </xdr:nvSpPr>
      <xdr:spPr>
        <a:xfrm flipV="1">
          <a:off x="752475" y="666750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419100</xdr:colOff>
      <xdr:row>1</xdr:row>
      <xdr:rowOff>238125</xdr:rowOff>
    </xdr:from>
    <xdr:to>
      <xdr:col>15</xdr:col>
      <xdr:colOff>400050</xdr:colOff>
      <xdr:row>1</xdr:row>
      <xdr:rowOff>238125</xdr:rowOff>
    </xdr:to>
    <xdr:sp>
      <xdr:nvSpPr>
        <xdr:cNvPr id="2" name="Straight Connector 2"/>
        <xdr:cNvSpPr>
          <a:spLocks/>
        </xdr:cNvSpPr>
      </xdr:nvSpPr>
      <xdr:spPr>
        <a:xfrm>
          <a:off x="5972175" y="447675"/>
          <a:ext cx="21240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3</xdr:row>
      <xdr:rowOff>9525</xdr:rowOff>
    </xdr:from>
    <xdr:to>
      <xdr:col>1</xdr:col>
      <xdr:colOff>1133475</xdr:colOff>
      <xdr:row>3</xdr:row>
      <xdr:rowOff>9525</xdr:rowOff>
    </xdr:to>
    <xdr:sp>
      <xdr:nvSpPr>
        <xdr:cNvPr id="1" name="Line 1"/>
        <xdr:cNvSpPr>
          <a:spLocks/>
        </xdr:cNvSpPr>
      </xdr:nvSpPr>
      <xdr:spPr>
        <a:xfrm flipV="1">
          <a:off x="752475" y="666750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419100</xdr:colOff>
      <xdr:row>1</xdr:row>
      <xdr:rowOff>238125</xdr:rowOff>
    </xdr:from>
    <xdr:to>
      <xdr:col>15</xdr:col>
      <xdr:colOff>400050</xdr:colOff>
      <xdr:row>1</xdr:row>
      <xdr:rowOff>238125</xdr:rowOff>
    </xdr:to>
    <xdr:sp>
      <xdr:nvSpPr>
        <xdr:cNvPr id="2" name="Straight Connector 2"/>
        <xdr:cNvSpPr>
          <a:spLocks/>
        </xdr:cNvSpPr>
      </xdr:nvSpPr>
      <xdr:spPr>
        <a:xfrm>
          <a:off x="5972175" y="447675"/>
          <a:ext cx="21240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3</xdr:row>
      <xdr:rowOff>9525</xdr:rowOff>
    </xdr:from>
    <xdr:to>
      <xdr:col>1</xdr:col>
      <xdr:colOff>1133475</xdr:colOff>
      <xdr:row>3</xdr:row>
      <xdr:rowOff>9525</xdr:rowOff>
    </xdr:to>
    <xdr:sp>
      <xdr:nvSpPr>
        <xdr:cNvPr id="1" name="Line 1"/>
        <xdr:cNvSpPr>
          <a:spLocks/>
        </xdr:cNvSpPr>
      </xdr:nvSpPr>
      <xdr:spPr>
        <a:xfrm flipV="1">
          <a:off x="752475" y="666750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419100</xdr:colOff>
      <xdr:row>1</xdr:row>
      <xdr:rowOff>238125</xdr:rowOff>
    </xdr:from>
    <xdr:to>
      <xdr:col>15</xdr:col>
      <xdr:colOff>400050</xdr:colOff>
      <xdr:row>1</xdr:row>
      <xdr:rowOff>238125</xdr:rowOff>
    </xdr:to>
    <xdr:sp>
      <xdr:nvSpPr>
        <xdr:cNvPr id="2" name="Straight Connector 2"/>
        <xdr:cNvSpPr>
          <a:spLocks/>
        </xdr:cNvSpPr>
      </xdr:nvSpPr>
      <xdr:spPr>
        <a:xfrm>
          <a:off x="5972175" y="447675"/>
          <a:ext cx="21240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3</xdr:row>
      <xdr:rowOff>9525</xdr:rowOff>
    </xdr:from>
    <xdr:to>
      <xdr:col>1</xdr:col>
      <xdr:colOff>1133475</xdr:colOff>
      <xdr:row>3</xdr:row>
      <xdr:rowOff>9525</xdr:rowOff>
    </xdr:to>
    <xdr:sp>
      <xdr:nvSpPr>
        <xdr:cNvPr id="1" name="Line 1"/>
        <xdr:cNvSpPr>
          <a:spLocks/>
        </xdr:cNvSpPr>
      </xdr:nvSpPr>
      <xdr:spPr>
        <a:xfrm flipV="1">
          <a:off x="752475" y="666750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419100</xdr:colOff>
      <xdr:row>1</xdr:row>
      <xdr:rowOff>238125</xdr:rowOff>
    </xdr:from>
    <xdr:to>
      <xdr:col>15</xdr:col>
      <xdr:colOff>400050</xdr:colOff>
      <xdr:row>1</xdr:row>
      <xdr:rowOff>238125</xdr:rowOff>
    </xdr:to>
    <xdr:sp>
      <xdr:nvSpPr>
        <xdr:cNvPr id="2" name="Straight Connector 2"/>
        <xdr:cNvSpPr>
          <a:spLocks/>
        </xdr:cNvSpPr>
      </xdr:nvSpPr>
      <xdr:spPr>
        <a:xfrm>
          <a:off x="5972175" y="447675"/>
          <a:ext cx="21240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3</xdr:row>
      <xdr:rowOff>9525</xdr:rowOff>
    </xdr:from>
    <xdr:to>
      <xdr:col>1</xdr:col>
      <xdr:colOff>1133475</xdr:colOff>
      <xdr:row>3</xdr:row>
      <xdr:rowOff>9525</xdr:rowOff>
    </xdr:to>
    <xdr:sp>
      <xdr:nvSpPr>
        <xdr:cNvPr id="1" name="Line 1"/>
        <xdr:cNvSpPr>
          <a:spLocks/>
        </xdr:cNvSpPr>
      </xdr:nvSpPr>
      <xdr:spPr>
        <a:xfrm flipV="1">
          <a:off x="752475" y="666750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419100</xdr:colOff>
      <xdr:row>1</xdr:row>
      <xdr:rowOff>238125</xdr:rowOff>
    </xdr:from>
    <xdr:to>
      <xdr:col>15</xdr:col>
      <xdr:colOff>400050</xdr:colOff>
      <xdr:row>1</xdr:row>
      <xdr:rowOff>238125</xdr:rowOff>
    </xdr:to>
    <xdr:sp>
      <xdr:nvSpPr>
        <xdr:cNvPr id="2" name="Straight Connector 2"/>
        <xdr:cNvSpPr>
          <a:spLocks/>
        </xdr:cNvSpPr>
      </xdr:nvSpPr>
      <xdr:spPr>
        <a:xfrm>
          <a:off x="5972175" y="447675"/>
          <a:ext cx="21240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438150</xdr:colOff>
      <xdr:row>2</xdr:row>
      <xdr:rowOff>66675</xdr:rowOff>
    </xdr:from>
    <xdr:to>
      <xdr:col>1</xdr:col>
      <xdr:colOff>1685925</xdr:colOff>
      <xdr:row>2</xdr:row>
      <xdr:rowOff>66675</xdr:rowOff>
    </xdr:to>
    <xdr:sp>
      <xdr:nvSpPr>
        <xdr:cNvPr id="1" name="Line 1"/>
        <xdr:cNvSpPr>
          <a:spLocks/>
        </xdr:cNvSpPr>
      </xdr:nvSpPr>
      <xdr:spPr>
        <a:xfrm>
          <a:off x="828675" y="533400"/>
          <a:ext cx="1247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609600</xdr:colOff>
      <xdr:row>2</xdr:row>
      <xdr:rowOff>9525</xdr:rowOff>
    </xdr:from>
    <xdr:to>
      <xdr:col>4</xdr:col>
      <xdr:colOff>1190625</xdr:colOff>
      <xdr:row>2</xdr:row>
      <xdr:rowOff>9525</xdr:rowOff>
    </xdr:to>
    <xdr:sp>
      <xdr:nvSpPr>
        <xdr:cNvPr id="2" name="Line 1"/>
        <xdr:cNvSpPr>
          <a:spLocks/>
        </xdr:cNvSpPr>
      </xdr:nvSpPr>
      <xdr:spPr>
        <a:xfrm>
          <a:off x="3724275" y="4762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123825</xdr:colOff>
      <xdr:row>58</xdr:row>
      <xdr:rowOff>238125</xdr:rowOff>
    </xdr:from>
    <xdr:to>
      <xdr:col>1</xdr:col>
      <xdr:colOff>962025</xdr:colOff>
      <xdr:row>60</xdr:row>
      <xdr:rowOff>66675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23825" y="14058900"/>
          <a:ext cx="1228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b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LẬP BẢNG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400050</xdr:colOff>
      <xdr:row>3</xdr:row>
      <xdr:rowOff>9525</xdr:rowOff>
    </xdr:from>
    <xdr:to>
      <xdr:col>2</xdr:col>
      <xdr:colOff>619125</xdr:colOff>
      <xdr:row>3</xdr:row>
      <xdr:rowOff>9525</xdr:rowOff>
    </xdr:to>
    <xdr:sp>
      <xdr:nvSpPr>
        <xdr:cNvPr id="1" name="Straight Connector 1"/>
        <xdr:cNvSpPr>
          <a:spLocks/>
        </xdr:cNvSpPr>
      </xdr:nvSpPr>
      <xdr:spPr>
        <a:xfrm>
          <a:off x="1343025" y="66675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476250</xdr:colOff>
      <xdr:row>7</xdr:row>
      <xdr:rowOff>66675</xdr:rowOff>
    </xdr:from>
    <xdr:to>
      <xdr:col>7</xdr:col>
      <xdr:colOff>419100</xdr:colOff>
      <xdr:row>7</xdr:row>
      <xdr:rowOff>66675</xdr:rowOff>
    </xdr:to>
    <xdr:sp>
      <xdr:nvSpPr>
        <xdr:cNvPr id="2" name="Straight Connector 2"/>
        <xdr:cNvSpPr>
          <a:spLocks/>
        </xdr:cNvSpPr>
      </xdr:nvSpPr>
      <xdr:spPr>
        <a:xfrm>
          <a:off x="3476625" y="165735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238125</xdr:colOff>
      <xdr:row>2</xdr:row>
      <xdr:rowOff>9525</xdr:rowOff>
    </xdr:from>
    <xdr:to>
      <xdr:col>9</xdr:col>
      <xdr:colOff>552450</xdr:colOff>
      <xdr:row>2</xdr:row>
      <xdr:rowOff>9525</xdr:rowOff>
    </xdr:to>
    <xdr:sp>
      <xdr:nvSpPr>
        <xdr:cNvPr id="3" name="Straight Connector 3"/>
        <xdr:cNvSpPr>
          <a:spLocks/>
        </xdr:cNvSpPr>
      </xdr:nvSpPr>
      <xdr:spPr>
        <a:xfrm>
          <a:off x="4610100" y="457200"/>
          <a:ext cx="2371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447675</xdr:colOff>
      <xdr:row>16</xdr:row>
      <xdr:rowOff>9525</xdr:rowOff>
    </xdr:from>
    <xdr:to>
      <xdr:col>4</xdr:col>
      <xdr:colOff>0</xdr:colOff>
      <xdr:row>17</xdr:row>
      <xdr:rowOff>76200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390650" y="4495800"/>
          <a:ext cx="1609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b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LẬP BẢNG</a:t>
          </a:r>
        </a:p>
      </xdr:txBody>
    </xdr:sp>
    <xdr:clientData/>
  </xdr:twoCellAnchor>
  <xdr:twoCellAnchor>
    <xdr:from>
      <xdr:col>4</xdr:col>
      <xdr:colOff>438150</xdr:colOff>
      <xdr:row>16</xdr:row>
      <xdr:rowOff>19050</xdr:rowOff>
    </xdr:from>
    <xdr:to>
      <xdr:col>7</xdr:col>
      <xdr:colOff>581025</xdr:colOff>
      <xdr:row>17</xdr:row>
      <xdr:rowOff>85725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3438525" y="4505325"/>
          <a:ext cx="22002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b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TRƯỞNG PHÒNG   </a:t>
          </a:r>
        </a:p>
      </xdr:txBody>
    </xdr:sp>
    <xdr:clientData/>
  </xdr:twoCellAnchor>
  <xdr:twoCellAnchor>
    <xdr:from>
      <xdr:col>8</xdr:col>
      <xdr:colOff>600075</xdr:colOff>
      <xdr:row>16</xdr:row>
      <xdr:rowOff>0</xdr:rowOff>
    </xdr:from>
    <xdr:to>
      <xdr:col>12</xdr:col>
      <xdr:colOff>19050</xdr:colOff>
      <xdr:row>17</xdr:row>
      <xdr:rowOff>66675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343650" y="4486275"/>
          <a:ext cx="21621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KT. HIỆU TRƯỞNG</a:t>
          </a:r>
        </a:p>
      </xdr:txBody>
    </xdr:sp>
    <xdr:clientData/>
  </xdr:twoCellAnchor>
  <xdr:twoCellAnchor>
    <xdr:from>
      <xdr:col>8</xdr:col>
      <xdr:colOff>533400</xdr:colOff>
      <xdr:row>17</xdr:row>
      <xdr:rowOff>38100</xdr:rowOff>
    </xdr:from>
    <xdr:to>
      <xdr:col>12</xdr:col>
      <xdr:colOff>19050</xdr:colOff>
      <xdr:row>18</xdr:row>
      <xdr:rowOff>76200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6276975" y="4733925"/>
          <a:ext cx="22288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P. HIỆU TRƯỞNG</a:t>
          </a:r>
        </a:p>
      </xdr:txBody>
    </xdr:sp>
    <xdr:clientData/>
  </xdr:twoCellAnchor>
  <xdr:twoCellAnchor>
    <xdr:from>
      <xdr:col>1</xdr:col>
      <xdr:colOff>285750</xdr:colOff>
      <xdr:row>21</xdr:row>
      <xdr:rowOff>0</xdr:rowOff>
    </xdr:from>
    <xdr:to>
      <xdr:col>4</xdr:col>
      <xdr:colOff>323850</xdr:colOff>
      <xdr:row>22</xdr:row>
      <xdr:rowOff>66675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1228725" y="5562600"/>
          <a:ext cx="2095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Phạm Thị Ngọc Hân</a:t>
          </a:r>
        </a:p>
      </xdr:txBody>
    </xdr:sp>
    <xdr:clientData/>
  </xdr:twoCellAnchor>
  <xdr:twoCellAnchor>
    <xdr:from>
      <xdr:col>9</xdr:col>
      <xdr:colOff>95250</xdr:colOff>
      <xdr:row>21</xdr:row>
      <xdr:rowOff>9525</xdr:rowOff>
    </xdr:from>
    <xdr:to>
      <xdr:col>11</xdr:col>
      <xdr:colOff>514350</xdr:colOff>
      <xdr:row>22</xdr:row>
      <xdr:rowOff>76200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6524625" y="5572125"/>
          <a:ext cx="17907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b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TS. Hồ Ngọc Trường</a:t>
          </a:r>
        </a:p>
      </xdr:txBody>
    </xdr:sp>
    <xdr:clientData/>
  </xdr:twoCellAnchor>
  <xdr:twoCellAnchor>
    <xdr:from>
      <xdr:col>5</xdr:col>
      <xdr:colOff>142875</xdr:colOff>
      <xdr:row>20</xdr:row>
      <xdr:rowOff>200025</xdr:rowOff>
    </xdr:from>
    <xdr:to>
      <xdr:col>7</xdr:col>
      <xdr:colOff>581025</xdr:colOff>
      <xdr:row>22</xdr:row>
      <xdr:rowOff>57150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3829050" y="5553075"/>
          <a:ext cx="18097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Tô Hữu Trí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733425</xdr:colOff>
      <xdr:row>3</xdr:row>
      <xdr:rowOff>9525</xdr:rowOff>
    </xdr:from>
    <xdr:to>
      <xdr:col>1</xdr:col>
      <xdr:colOff>1438275</xdr:colOff>
      <xdr:row>3</xdr:row>
      <xdr:rowOff>9525</xdr:rowOff>
    </xdr:to>
    <xdr:sp>
      <xdr:nvSpPr>
        <xdr:cNvPr id="1" name="Line 1"/>
        <xdr:cNvSpPr>
          <a:spLocks/>
        </xdr:cNvSpPr>
      </xdr:nvSpPr>
      <xdr:spPr>
        <a:xfrm flipV="1">
          <a:off x="1066800" y="666750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400050</xdr:colOff>
      <xdr:row>2</xdr:row>
      <xdr:rowOff>0</xdr:rowOff>
    </xdr:from>
    <xdr:to>
      <xdr:col>6</xdr:col>
      <xdr:colOff>628650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 flipV="1">
          <a:off x="4162425" y="447675"/>
          <a:ext cx="197167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12</xdr:col>
      <xdr:colOff>333375</xdr:colOff>
      <xdr:row>80</xdr:row>
      <xdr:rowOff>123825</xdr:rowOff>
    </xdr:from>
    <xdr:ext cx="180975" cy="304800"/>
    <xdr:sp>
      <xdr:nvSpPr>
        <xdr:cNvPr id="3" name="TextBox 3"/>
        <xdr:cNvSpPr txBox="1">
          <a:spLocks noChangeArrowheads="1"/>
        </xdr:cNvSpPr>
      </xdr:nvSpPr>
      <xdr:spPr>
        <a:xfrm>
          <a:off x="10658475" y="24041100"/>
          <a:ext cx="180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171450</xdr:colOff>
      <xdr:row>82</xdr:row>
      <xdr:rowOff>9525</xdr:rowOff>
    </xdr:from>
    <xdr:to>
      <xdr:col>1</xdr:col>
      <xdr:colOff>1009650</xdr:colOff>
      <xdr:row>83</xdr:row>
      <xdr:rowOff>76200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71450" y="24345900"/>
          <a:ext cx="11715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LẬP BẢNG</a:t>
          </a:r>
        </a:p>
      </xdr:txBody>
    </xdr:sp>
    <xdr:clientData/>
  </xdr:twoCellAnchor>
  <xdr:twoCellAnchor>
    <xdr:from>
      <xdr:col>1</xdr:col>
      <xdr:colOff>1095375</xdr:colOff>
      <xdr:row>82</xdr:row>
      <xdr:rowOff>0</xdr:rowOff>
    </xdr:from>
    <xdr:to>
      <xdr:col>4</xdr:col>
      <xdr:colOff>28575</xdr:colOff>
      <xdr:row>83</xdr:row>
      <xdr:rowOff>66675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428750" y="24336375"/>
          <a:ext cx="2362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TRƯỞNG PHÒNG   </a:t>
          </a:r>
        </a:p>
      </xdr:txBody>
    </xdr:sp>
    <xdr:clientData/>
  </xdr:twoCellAnchor>
  <xdr:twoCellAnchor>
    <xdr:from>
      <xdr:col>3</xdr:col>
      <xdr:colOff>447675</xdr:colOff>
      <xdr:row>82</xdr:row>
      <xdr:rowOff>0</xdr:rowOff>
    </xdr:from>
    <xdr:to>
      <xdr:col>5</xdr:col>
      <xdr:colOff>704850</xdr:colOff>
      <xdr:row>83</xdr:row>
      <xdr:rowOff>66675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3257550" y="24336375"/>
          <a:ext cx="20288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TRƯỞNG KHOA      </a:t>
          </a:r>
        </a:p>
      </xdr:txBody>
    </xdr:sp>
    <xdr:clientData/>
  </xdr:twoCellAnchor>
  <xdr:twoCellAnchor>
    <xdr:from>
      <xdr:col>5</xdr:col>
      <xdr:colOff>342900</xdr:colOff>
      <xdr:row>82</xdr:row>
      <xdr:rowOff>9525</xdr:rowOff>
    </xdr:from>
    <xdr:to>
      <xdr:col>7</xdr:col>
      <xdr:colOff>47625</xdr:colOff>
      <xdr:row>83</xdr:row>
      <xdr:rowOff>76200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4924425" y="24345900"/>
          <a:ext cx="2019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KT. HIỆU TRƯỞNG</a:t>
          </a:r>
        </a:p>
      </xdr:txBody>
    </xdr:sp>
    <xdr:clientData/>
  </xdr:twoCellAnchor>
  <xdr:twoCellAnchor>
    <xdr:from>
      <xdr:col>5</xdr:col>
      <xdr:colOff>400050</xdr:colOff>
      <xdr:row>83</xdr:row>
      <xdr:rowOff>28575</xdr:rowOff>
    </xdr:from>
    <xdr:to>
      <xdr:col>7</xdr:col>
      <xdr:colOff>38100</xdr:colOff>
      <xdr:row>84</xdr:row>
      <xdr:rowOff>66675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4981575" y="24574500"/>
          <a:ext cx="19526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P. HIỆU TRƯỞNG</a:t>
          </a:r>
        </a:p>
      </xdr:txBody>
    </xdr:sp>
    <xdr:clientData/>
  </xdr:twoCellAnchor>
  <xdr:twoCellAnchor>
    <xdr:from>
      <xdr:col>0</xdr:col>
      <xdr:colOff>9525</xdr:colOff>
      <xdr:row>87</xdr:row>
      <xdr:rowOff>0</xdr:rowOff>
    </xdr:from>
    <xdr:to>
      <xdr:col>1</xdr:col>
      <xdr:colOff>1466850</xdr:colOff>
      <xdr:row>88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9525" y="25412700"/>
          <a:ext cx="17907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Phạm Thị Ngọc Hân</a:t>
          </a:r>
        </a:p>
      </xdr:txBody>
    </xdr:sp>
    <xdr:clientData/>
  </xdr:twoCellAnchor>
  <xdr:twoCellAnchor>
    <xdr:from>
      <xdr:col>1</xdr:col>
      <xdr:colOff>1371600</xdr:colOff>
      <xdr:row>87</xdr:row>
      <xdr:rowOff>0</xdr:rowOff>
    </xdr:from>
    <xdr:to>
      <xdr:col>3</xdr:col>
      <xdr:colOff>542925</xdr:colOff>
      <xdr:row>88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1704975" y="25412700"/>
          <a:ext cx="16478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Tô Hữu Trí     </a:t>
          </a:r>
        </a:p>
      </xdr:txBody>
    </xdr:sp>
    <xdr:clientData/>
  </xdr:twoCellAnchor>
  <xdr:twoCellAnchor>
    <xdr:from>
      <xdr:col>5</xdr:col>
      <xdr:colOff>381000</xdr:colOff>
      <xdr:row>86</xdr:row>
      <xdr:rowOff>200025</xdr:rowOff>
    </xdr:from>
    <xdr:to>
      <xdr:col>6</xdr:col>
      <xdr:colOff>1247775</xdr:colOff>
      <xdr:row>87</xdr:row>
      <xdr:rowOff>180975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4962525" y="25403175"/>
          <a:ext cx="1790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TS. Hồ Ngọc Trường</a:t>
          </a:r>
        </a:p>
      </xdr:txBody>
    </xdr:sp>
    <xdr:clientData/>
  </xdr:twoCellAnchor>
  <xdr:twoCellAnchor>
    <xdr:from>
      <xdr:col>3</xdr:col>
      <xdr:colOff>447675</xdr:colOff>
      <xdr:row>87</xdr:row>
      <xdr:rowOff>9525</xdr:rowOff>
    </xdr:from>
    <xdr:to>
      <xdr:col>5</xdr:col>
      <xdr:colOff>333375</xdr:colOff>
      <xdr:row>88</xdr:row>
      <xdr:rowOff>9525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3257550" y="25422225"/>
          <a:ext cx="1657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Nguyễn Tấn Thời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733425</xdr:colOff>
      <xdr:row>3</xdr:row>
      <xdr:rowOff>9525</xdr:rowOff>
    </xdr:from>
    <xdr:to>
      <xdr:col>1</xdr:col>
      <xdr:colOff>1438275</xdr:colOff>
      <xdr:row>3</xdr:row>
      <xdr:rowOff>9525</xdr:rowOff>
    </xdr:to>
    <xdr:sp>
      <xdr:nvSpPr>
        <xdr:cNvPr id="1" name="Line 1"/>
        <xdr:cNvSpPr>
          <a:spLocks/>
        </xdr:cNvSpPr>
      </xdr:nvSpPr>
      <xdr:spPr>
        <a:xfrm flipV="1">
          <a:off x="1066800" y="666750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400050</xdr:colOff>
      <xdr:row>2</xdr:row>
      <xdr:rowOff>0</xdr:rowOff>
    </xdr:from>
    <xdr:to>
      <xdr:col>6</xdr:col>
      <xdr:colOff>628650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 flipV="1">
          <a:off x="4162425" y="447675"/>
          <a:ext cx="197167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12</xdr:col>
      <xdr:colOff>333375</xdr:colOff>
      <xdr:row>80</xdr:row>
      <xdr:rowOff>123825</xdr:rowOff>
    </xdr:from>
    <xdr:ext cx="180975" cy="304800"/>
    <xdr:sp>
      <xdr:nvSpPr>
        <xdr:cNvPr id="3" name="TextBox 3"/>
        <xdr:cNvSpPr txBox="1">
          <a:spLocks noChangeArrowheads="1"/>
        </xdr:cNvSpPr>
      </xdr:nvSpPr>
      <xdr:spPr>
        <a:xfrm>
          <a:off x="10658475" y="24241125"/>
          <a:ext cx="180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171450</xdr:colOff>
      <xdr:row>82</xdr:row>
      <xdr:rowOff>9525</xdr:rowOff>
    </xdr:from>
    <xdr:to>
      <xdr:col>1</xdr:col>
      <xdr:colOff>1009650</xdr:colOff>
      <xdr:row>83</xdr:row>
      <xdr:rowOff>76200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71450" y="24545925"/>
          <a:ext cx="11715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LẬP BẢNG</a:t>
          </a:r>
        </a:p>
      </xdr:txBody>
    </xdr:sp>
    <xdr:clientData/>
  </xdr:twoCellAnchor>
  <xdr:twoCellAnchor>
    <xdr:from>
      <xdr:col>1</xdr:col>
      <xdr:colOff>1095375</xdr:colOff>
      <xdr:row>82</xdr:row>
      <xdr:rowOff>0</xdr:rowOff>
    </xdr:from>
    <xdr:to>
      <xdr:col>4</xdr:col>
      <xdr:colOff>28575</xdr:colOff>
      <xdr:row>83</xdr:row>
      <xdr:rowOff>66675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428750" y="24536400"/>
          <a:ext cx="2362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TRƯỞNG PHÒNG   </a:t>
          </a:r>
        </a:p>
      </xdr:txBody>
    </xdr:sp>
    <xdr:clientData/>
  </xdr:twoCellAnchor>
  <xdr:twoCellAnchor>
    <xdr:from>
      <xdr:col>3</xdr:col>
      <xdr:colOff>447675</xdr:colOff>
      <xdr:row>82</xdr:row>
      <xdr:rowOff>0</xdr:rowOff>
    </xdr:from>
    <xdr:to>
      <xdr:col>5</xdr:col>
      <xdr:colOff>704850</xdr:colOff>
      <xdr:row>83</xdr:row>
      <xdr:rowOff>66675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3257550" y="24536400"/>
          <a:ext cx="20288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TRƯỞNG KHOA      </a:t>
          </a:r>
        </a:p>
      </xdr:txBody>
    </xdr:sp>
    <xdr:clientData/>
  </xdr:twoCellAnchor>
  <xdr:twoCellAnchor>
    <xdr:from>
      <xdr:col>5</xdr:col>
      <xdr:colOff>342900</xdr:colOff>
      <xdr:row>82</xdr:row>
      <xdr:rowOff>9525</xdr:rowOff>
    </xdr:from>
    <xdr:to>
      <xdr:col>7</xdr:col>
      <xdr:colOff>47625</xdr:colOff>
      <xdr:row>83</xdr:row>
      <xdr:rowOff>76200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4924425" y="24545925"/>
          <a:ext cx="2019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KT. HIỆU TRƯỞNG</a:t>
          </a:r>
        </a:p>
      </xdr:txBody>
    </xdr:sp>
    <xdr:clientData/>
  </xdr:twoCellAnchor>
  <xdr:twoCellAnchor>
    <xdr:from>
      <xdr:col>5</xdr:col>
      <xdr:colOff>400050</xdr:colOff>
      <xdr:row>83</xdr:row>
      <xdr:rowOff>28575</xdr:rowOff>
    </xdr:from>
    <xdr:to>
      <xdr:col>7</xdr:col>
      <xdr:colOff>38100</xdr:colOff>
      <xdr:row>84</xdr:row>
      <xdr:rowOff>66675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4981575" y="24774525"/>
          <a:ext cx="19526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P. HIỆU TRƯỞNG</a:t>
          </a:r>
        </a:p>
      </xdr:txBody>
    </xdr:sp>
    <xdr:clientData/>
  </xdr:twoCellAnchor>
  <xdr:twoCellAnchor>
    <xdr:from>
      <xdr:col>0</xdr:col>
      <xdr:colOff>9525</xdr:colOff>
      <xdr:row>87</xdr:row>
      <xdr:rowOff>0</xdr:rowOff>
    </xdr:from>
    <xdr:to>
      <xdr:col>1</xdr:col>
      <xdr:colOff>1466850</xdr:colOff>
      <xdr:row>88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9525" y="25612725"/>
          <a:ext cx="17907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Phạm Thị Ngọc Hân</a:t>
          </a:r>
        </a:p>
      </xdr:txBody>
    </xdr:sp>
    <xdr:clientData/>
  </xdr:twoCellAnchor>
  <xdr:twoCellAnchor>
    <xdr:from>
      <xdr:col>1</xdr:col>
      <xdr:colOff>1371600</xdr:colOff>
      <xdr:row>87</xdr:row>
      <xdr:rowOff>0</xdr:rowOff>
    </xdr:from>
    <xdr:to>
      <xdr:col>3</xdr:col>
      <xdr:colOff>542925</xdr:colOff>
      <xdr:row>88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1704975" y="25612725"/>
          <a:ext cx="16478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Tô Hữu Trí     </a:t>
          </a:r>
        </a:p>
      </xdr:txBody>
    </xdr:sp>
    <xdr:clientData/>
  </xdr:twoCellAnchor>
  <xdr:twoCellAnchor>
    <xdr:from>
      <xdr:col>5</xdr:col>
      <xdr:colOff>381000</xdr:colOff>
      <xdr:row>86</xdr:row>
      <xdr:rowOff>200025</xdr:rowOff>
    </xdr:from>
    <xdr:to>
      <xdr:col>6</xdr:col>
      <xdr:colOff>1247775</xdr:colOff>
      <xdr:row>87</xdr:row>
      <xdr:rowOff>180975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4962525" y="25603200"/>
          <a:ext cx="1790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TS. Hồ Ngọc Trường</a:t>
          </a:r>
        </a:p>
      </xdr:txBody>
    </xdr:sp>
    <xdr:clientData/>
  </xdr:twoCellAnchor>
  <xdr:twoCellAnchor>
    <xdr:from>
      <xdr:col>3</xdr:col>
      <xdr:colOff>447675</xdr:colOff>
      <xdr:row>87</xdr:row>
      <xdr:rowOff>9525</xdr:rowOff>
    </xdr:from>
    <xdr:to>
      <xdr:col>5</xdr:col>
      <xdr:colOff>333375</xdr:colOff>
      <xdr:row>88</xdr:row>
      <xdr:rowOff>9525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3257550" y="25622250"/>
          <a:ext cx="1657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Nguyễn Tấn Thời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733425</xdr:colOff>
      <xdr:row>3</xdr:row>
      <xdr:rowOff>9525</xdr:rowOff>
    </xdr:from>
    <xdr:to>
      <xdr:col>1</xdr:col>
      <xdr:colOff>1438275</xdr:colOff>
      <xdr:row>3</xdr:row>
      <xdr:rowOff>9525</xdr:rowOff>
    </xdr:to>
    <xdr:sp>
      <xdr:nvSpPr>
        <xdr:cNvPr id="1" name="Line 1"/>
        <xdr:cNvSpPr>
          <a:spLocks/>
        </xdr:cNvSpPr>
      </xdr:nvSpPr>
      <xdr:spPr>
        <a:xfrm flipV="1">
          <a:off x="1066800" y="666750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400050</xdr:colOff>
      <xdr:row>2</xdr:row>
      <xdr:rowOff>0</xdr:rowOff>
    </xdr:from>
    <xdr:to>
      <xdr:col>6</xdr:col>
      <xdr:colOff>628650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 flipV="1">
          <a:off x="4162425" y="447675"/>
          <a:ext cx="197167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12</xdr:col>
      <xdr:colOff>333375</xdr:colOff>
      <xdr:row>80</xdr:row>
      <xdr:rowOff>123825</xdr:rowOff>
    </xdr:from>
    <xdr:ext cx="180975" cy="304800"/>
    <xdr:sp>
      <xdr:nvSpPr>
        <xdr:cNvPr id="3" name="TextBox 3"/>
        <xdr:cNvSpPr txBox="1">
          <a:spLocks noChangeArrowheads="1"/>
        </xdr:cNvSpPr>
      </xdr:nvSpPr>
      <xdr:spPr>
        <a:xfrm>
          <a:off x="10658475" y="24241125"/>
          <a:ext cx="180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171450</xdr:colOff>
      <xdr:row>82</xdr:row>
      <xdr:rowOff>9525</xdr:rowOff>
    </xdr:from>
    <xdr:to>
      <xdr:col>1</xdr:col>
      <xdr:colOff>1009650</xdr:colOff>
      <xdr:row>83</xdr:row>
      <xdr:rowOff>76200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71450" y="24545925"/>
          <a:ext cx="11715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LẬP BẢNG</a:t>
          </a:r>
        </a:p>
      </xdr:txBody>
    </xdr:sp>
    <xdr:clientData/>
  </xdr:twoCellAnchor>
  <xdr:twoCellAnchor>
    <xdr:from>
      <xdr:col>1</xdr:col>
      <xdr:colOff>1095375</xdr:colOff>
      <xdr:row>82</xdr:row>
      <xdr:rowOff>0</xdr:rowOff>
    </xdr:from>
    <xdr:to>
      <xdr:col>4</xdr:col>
      <xdr:colOff>28575</xdr:colOff>
      <xdr:row>83</xdr:row>
      <xdr:rowOff>66675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428750" y="24536400"/>
          <a:ext cx="2362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TRƯỞNG PHÒNG   </a:t>
          </a:r>
        </a:p>
      </xdr:txBody>
    </xdr:sp>
    <xdr:clientData/>
  </xdr:twoCellAnchor>
  <xdr:twoCellAnchor>
    <xdr:from>
      <xdr:col>3</xdr:col>
      <xdr:colOff>447675</xdr:colOff>
      <xdr:row>82</xdr:row>
      <xdr:rowOff>0</xdr:rowOff>
    </xdr:from>
    <xdr:to>
      <xdr:col>5</xdr:col>
      <xdr:colOff>704850</xdr:colOff>
      <xdr:row>83</xdr:row>
      <xdr:rowOff>66675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3257550" y="24536400"/>
          <a:ext cx="20288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TRƯỞNG KHOA      </a:t>
          </a:r>
        </a:p>
      </xdr:txBody>
    </xdr:sp>
    <xdr:clientData/>
  </xdr:twoCellAnchor>
  <xdr:twoCellAnchor>
    <xdr:from>
      <xdr:col>5</xdr:col>
      <xdr:colOff>342900</xdr:colOff>
      <xdr:row>82</xdr:row>
      <xdr:rowOff>9525</xdr:rowOff>
    </xdr:from>
    <xdr:to>
      <xdr:col>7</xdr:col>
      <xdr:colOff>47625</xdr:colOff>
      <xdr:row>83</xdr:row>
      <xdr:rowOff>76200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4924425" y="24545925"/>
          <a:ext cx="2019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KT. HIỆU TRƯỞNG</a:t>
          </a:r>
        </a:p>
      </xdr:txBody>
    </xdr:sp>
    <xdr:clientData/>
  </xdr:twoCellAnchor>
  <xdr:twoCellAnchor>
    <xdr:from>
      <xdr:col>5</xdr:col>
      <xdr:colOff>400050</xdr:colOff>
      <xdr:row>83</xdr:row>
      <xdr:rowOff>28575</xdr:rowOff>
    </xdr:from>
    <xdr:to>
      <xdr:col>7</xdr:col>
      <xdr:colOff>38100</xdr:colOff>
      <xdr:row>84</xdr:row>
      <xdr:rowOff>66675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4981575" y="24774525"/>
          <a:ext cx="19526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P. HIỆU TRƯỞNG</a:t>
          </a:r>
        </a:p>
      </xdr:txBody>
    </xdr:sp>
    <xdr:clientData/>
  </xdr:twoCellAnchor>
  <xdr:twoCellAnchor>
    <xdr:from>
      <xdr:col>0</xdr:col>
      <xdr:colOff>9525</xdr:colOff>
      <xdr:row>87</xdr:row>
      <xdr:rowOff>0</xdr:rowOff>
    </xdr:from>
    <xdr:to>
      <xdr:col>1</xdr:col>
      <xdr:colOff>1466850</xdr:colOff>
      <xdr:row>88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9525" y="25612725"/>
          <a:ext cx="17907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Phạm Thị Ngọc Hân</a:t>
          </a:r>
        </a:p>
      </xdr:txBody>
    </xdr:sp>
    <xdr:clientData/>
  </xdr:twoCellAnchor>
  <xdr:twoCellAnchor>
    <xdr:from>
      <xdr:col>1</xdr:col>
      <xdr:colOff>1371600</xdr:colOff>
      <xdr:row>87</xdr:row>
      <xdr:rowOff>0</xdr:rowOff>
    </xdr:from>
    <xdr:to>
      <xdr:col>3</xdr:col>
      <xdr:colOff>542925</xdr:colOff>
      <xdr:row>88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1704975" y="25612725"/>
          <a:ext cx="16478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Tô Hữu Trí     </a:t>
          </a:r>
        </a:p>
      </xdr:txBody>
    </xdr:sp>
    <xdr:clientData/>
  </xdr:twoCellAnchor>
  <xdr:twoCellAnchor>
    <xdr:from>
      <xdr:col>5</xdr:col>
      <xdr:colOff>381000</xdr:colOff>
      <xdr:row>86</xdr:row>
      <xdr:rowOff>200025</xdr:rowOff>
    </xdr:from>
    <xdr:to>
      <xdr:col>6</xdr:col>
      <xdr:colOff>1247775</xdr:colOff>
      <xdr:row>87</xdr:row>
      <xdr:rowOff>180975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4962525" y="25603200"/>
          <a:ext cx="1790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TS. Hồ Ngọc Trường</a:t>
          </a:r>
        </a:p>
      </xdr:txBody>
    </xdr:sp>
    <xdr:clientData/>
  </xdr:twoCellAnchor>
  <xdr:twoCellAnchor>
    <xdr:from>
      <xdr:col>3</xdr:col>
      <xdr:colOff>447675</xdr:colOff>
      <xdr:row>87</xdr:row>
      <xdr:rowOff>9525</xdr:rowOff>
    </xdr:from>
    <xdr:to>
      <xdr:col>5</xdr:col>
      <xdr:colOff>333375</xdr:colOff>
      <xdr:row>88</xdr:row>
      <xdr:rowOff>9525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3257550" y="25622250"/>
          <a:ext cx="1657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Nguyễn Tấn Thời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733425</xdr:colOff>
      <xdr:row>3</xdr:row>
      <xdr:rowOff>9525</xdr:rowOff>
    </xdr:from>
    <xdr:to>
      <xdr:col>1</xdr:col>
      <xdr:colOff>1438275</xdr:colOff>
      <xdr:row>3</xdr:row>
      <xdr:rowOff>9525</xdr:rowOff>
    </xdr:to>
    <xdr:sp>
      <xdr:nvSpPr>
        <xdr:cNvPr id="1" name="Line 1"/>
        <xdr:cNvSpPr>
          <a:spLocks/>
        </xdr:cNvSpPr>
      </xdr:nvSpPr>
      <xdr:spPr>
        <a:xfrm flipV="1">
          <a:off x="1066800" y="666750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400050</xdr:colOff>
      <xdr:row>2</xdr:row>
      <xdr:rowOff>0</xdr:rowOff>
    </xdr:from>
    <xdr:to>
      <xdr:col>6</xdr:col>
      <xdr:colOff>628650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 flipV="1">
          <a:off x="4162425" y="447675"/>
          <a:ext cx="197167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12</xdr:col>
      <xdr:colOff>333375</xdr:colOff>
      <xdr:row>80</xdr:row>
      <xdr:rowOff>123825</xdr:rowOff>
    </xdr:from>
    <xdr:ext cx="180975" cy="304800"/>
    <xdr:sp>
      <xdr:nvSpPr>
        <xdr:cNvPr id="3" name="TextBox 3"/>
        <xdr:cNvSpPr txBox="1">
          <a:spLocks noChangeArrowheads="1"/>
        </xdr:cNvSpPr>
      </xdr:nvSpPr>
      <xdr:spPr>
        <a:xfrm>
          <a:off x="10658475" y="24241125"/>
          <a:ext cx="180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171450</xdr:colOff>
      <xdr:row>82</xdr:row>
      <xdr:rowOff>9525</xdr:rowOff>
    </xdr:from>
    <xdr:to>
      <xdr:col>1</xdr:col>
      <xdr:colOff>1009650</xdr:colOff>
      <xdr:row>83</xdr:row>
      <xdr:rowOff>76200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71450" y="24545925"/>
          <a:ext cx="11715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LẬP BẢNG</a:t>
          </a:r>
        </a:p>
      </xdr:txBody>
    </xdr:sp>
    <xdr:clientData/>
  </xdr:twoCellAnchor>
  <xdr:twoCellAnchor>
    <xdr:from>
      <xdr:col>1</xdr:col>
      <xdr:colOff>1095375</xdr:colOff>
      <xdr:row>82</xdr:row>
      <xdr:rowOff>0</xdr:rowOff>
    </xdr:from>
    <xdr:to>
      <xdr:col>4</xdr:col>
      <xdr:colOff>28575</xdr:colOff>
      <xdr:row>83</xdr:row>
      <xdr:rowOff>66675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428750" y="24536400"/>
          <a:ext cx="2362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TRƯỞNG PHÒNG   </a:t>
          </a:r>
        </a:p>
      </xdr:txBody>
    </xdr:sp>
    <xdr:clientData/>
  </xdr:twoCellAnchor>
  <xdr:twoCellAnchor>
    <xdr:from>
      <xdr:col>3</xdr:col>
      <xdr:colOff>447675</xdr:colOff>
      <xdr:row>82</xdr:row>
      <xdr:rowOff>0</xdr:rowOff>
    </xdr:from>
    <xdr:to>
      <xdr:col>5</xdr:col>
      <xdr:colOff>704850</xdr:colOff>
      <xdr:row>83</xdr:row>
      <xdr:rowOff>66675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3257550" y="24536400"/>
          <a:ext cx="20288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TRƯỞNG KHOA      </a:t>
          </a:r>
        </a:p>
      </xdr:txBody>
    </xdr:sp>
    <xdr:clientData/>
  </xdr:twoCellAnchor>
  <xdr:twoCellAnchor>
    <xdr:from>
      <xdr:col>5</xdr:col>
      <xdr:colOff>342900</xdr:colOff>
      <xdr:row>82</xdr:row>
      <xdr:rowOff>9525</xdr:rowOff>
    </xdr:from>
    <xdr:to>
      <xdr:col>7</xdr:col>
      <xdr:colOff>47625</xdr:colOff>
      <xdr:row>83</xdr:row>
      <xdr:rowOff>76200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4924425" y="24545925"/>
          <a:ext cx="2019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KT. HIỆU TRƯỞNG</a:t>
          </a:r>
        </a:p>
      </xdr:txBody>
    </xdr:sp>
    <xdr:clientData/>
  </xdr:twoCellAnchor>
  <xdr:twoCellAnchor>
    <xdr:from>
      <xdr:col>5</xdr:col>
      <xdr:colOff>400050</xdr:colOff>
      <xdr:row>83</xdr:row>
      <xdr:rowOff>28575</xdr:rowOff>
    </xdr:from>
    <xdr:to>
      <xdr:col>7</xdr:col>
      <xdr:colOff>38100</xdr:colOff>
      <xdr:row>84</xdr:row>
      <xdr:rowOff>66675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4981575" y="24774525"/>
          <a:ext cx="19526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P. HIỆU TRƯỞNG</a:t>
          </a:r>
        </a:p>
      </xdr:txBody>
    </xdr:sp>
    <xdr:clientData/>
  </xdr:twoCellAnchor>
  <xdr:twoCellAnchor>
    <xdr:from>
      <xdr:col>0</xdr:col>
      <xdr:colOff>9525</xdr:colOff>
      <xdr:row>87</xdr:row>
      <xdr:rowOff>0</xdr:rowOff>
    </xdr:from>
    <xdr:to>
      <xdr:col>1</xdr:col>
      <xdr:colOff>1466850</xdr:colOff>
      <xdr:row>88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9525" y="25612725"/>
          <a:ext cx="17907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Phạm Thị Ngọc Hân</a:t>
          </a:r>
        </a:p>
      </xdr:txBody>
    </xdr:sp>
    <xdr:clientData/>
  </xdr:twoCellAnchor>
  <xdr:twoCellAnchor>
    <xdr:from>
      <xdr:col>1</xdr:col>
      <xdr:colOff>1371600</xdr:colOff>
      <xdr:row>87</xdr:row>
      <xdr:rowOff>0</xdr:rowOff>
    </xdr:from>
    <xdr:to>
      <xdr:col>3</xdr:col>
      <xdr:colOff>542925</xdr:colOff>
      <xdr:row>88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1704975" y="25612725"/>
          <a:ext cx="16478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Tô Hữu Trí     </a:t>
          </a:r>
        </a:p>
      </xdr:txBody>
    </xdr:sp>
    <xdr:clientData/>
  </xdr:twoCellAnchor>
  <xdr:twoCellAnchor>
    <xdr:from>
      <xdr:col>5</xdr:col>
      <xdr:colOff>381000</xdr:colOff>
      <xdr:row>86</xdr:row>
      <xdr:rowOff>200025</xdr:rowOff>
    </xdr:from>
    <xdr:to>
      <xdr:col>6</xdr:col>
      <xdr:colOff>1247775</xdr:colOff>
      <xdr:row>87</xdr:row>
      <xdr:rowOff>180975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4962525" y="25603200"/>
          <a:ext cx="1790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TS. Hồ Ngọc Trường</a:t>
          </a:r>
        </a:p>
      </xdr:txBody>
    </xdr:sp>
    <xdr:clientData/>
  </xdr:twoCellAnchor>
  <xdr:twoCellAnchor>
    <xdr:from>
      <xdr:col>3</xdr:col>
      <xdr:colOff>447675</xdr:colOff>
      <xdr:row>87</xdr:row>
      <xdr:rowOff>9525</xdr:rowOff>
    </xdr:from>
    <xdr:to>
      <xdr:col>5</xdr:col>
      <xdr:colOff>333375</xdr:colOff>
      <xdr:row>88</xdr:row>
      <xdr:rowOff>9525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3257550" y="25622250"/>
          <a:ext cx="1657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Nguyễn Sơn Hải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733425</xdr:colOff>
      <xdr:row>3</xdr:row>
      <xdr:rowOff>9525</xdr:rowOff>
    </xdr:from>
    <xdr:to>
      <xdr:col>1</xdr:col>
      <xdr:colOff>1438275</xdr:colOff>
      <xdr:row>3</xdr:row>
      <xdr:rowOff>9525</xdr:rowOff>
    </xdr:to>
    <xdr:sp>
      <xdr:nvSpPr>
        <xdr:cNvPr id="1" name="Line 1"/>
        <xdr:cNvSpPr>
          <a:spLocks/>
        </xdr:cNvSpPr>
      </xdr:nvSpPr>
      <xdr:spPr>
        <a:xfrm flipV="1">
          <a:off x="1066800" y="666750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400050</xdr:colOff>
      <xdr:row>2</xdr:row>
      <xdr:rowOff>0</xdr:rowOff>
    </xdr:from>
    <xdr:to>
      <xdr:col>6</xdr:col>
      <xdr:colOff>628650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 flipV="1">
          <a:off x="4162425" y="447675"/>
          <a:ext cx="197167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12</xdr:col>
      <xdr:colOff>333375</xdr:colOff>
      <xdr:row>80</xdr:row>
      <xdr:rowOff>123825</xdr:rowOff>
    </xdr:from>
    <xdr:ext cx="180975" cy="304800"/>
    <xdr:sp>
      <xdr:nvSpPr>
        <xdr:cNvPr id="3" name="TextBox 3"/>
        <xdr:cNvSpPr txBox="1">
          <a:spLocks noChangeArrowheads="1"/>
        </xdr:cNvSpPr>
      </xdr:nvSpPr>
      <xdr:spPr>
        <a:xfrm>
          <a:off x="10658475" y="24241125"/>
          <a:ext cx="180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171450</xdr:colOff>
      <xdr:row>82</xdr:row>
      <xdr:rowOff>9525</xdr:rowOff>
    </xdr:from>
    <xdr:to>
      <xdr:col>1</xdr:col>
      <xdr:colOff>1009650</xdr:colOff>
      <xdr:row>83</xdr:row>
      <xdr:rowOff>76200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71450" y="24545925"/>
          <a:ext cx="11715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LẬP BẢNG</a:t>
          </a:r>
        </a:p>
      </xdr:txBody>
    </xdr:sp>
    <xdr:clientData/>
  </xdr:twoCellAnchor>
  <xdr:twoCellAnchor>
    <xdr:from>
      <xdr:col>1</xdr:col>
      <xdr:colOff>1095375</xdr:colOff>
      <xdr:row>82</xdr:row>
      <xdr:rowOff>0</xdr:rowOff>
    </xdr:from>
    <xdr:to>
      <xdr:col>4</xdr:col>
      <xdr:colOff>28575</xdr:colOff>
      <xdr:row>83</xdr:row>
      <xdr:rowOff>66675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428750" y="24536400"/>
          <a:ext cx="2362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TRƯỞNG PHÒNG   </a:t>
          </a:r>
        </a:p>
      </xdr:txBody>
    </xdr:sp>
    <xdr:clientData/>
  </xdr:twoCellAnchor>
  <xdr:twoCellAnchor>
    <xdr:from>
      <xdr:col>3</xdr:col>
      <xdr:colOff>447675</xdr:colOff>
      <xdr:row>82</xdr:row>
      <xdr:rowOff>0</xdr:rowOff>
    </xdr:from>
    <xdr:to>
      <xdr:col>5</xdr:col>
      <xdr:colOff>704850</xdr:colOff>
      <xdr:row>83</xdr:row>
      <xdr:rowOff>66675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3257550" y="24536400"/>
          <a:ext cx="20288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TRƯỞNG KHOA      </a:t>
          </a:r>
        </a:p>
      </xdr:txBody>
    </xdr:sp>
    <xdr:clientData/>
  </xdr:twoCellAnchor>
  <xdr:twoCellAnchor>
    <xdr:from>
      <xdr:col>5</xdr:col>
      <xdr:colOff>342900</xdr:colOff>
      <xdr:row>82</xdr:row>
      <xdr:rowOff>9525</xdr:rowOff>
    </xdr:from>
    <xdr:to>
      <xdr:col>7</xdr:col>
      <xdr:colOff>47625</xdr:colOff>
      <xdr:row>83</xdr:row>
      <xdr:rowOff>76200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4924425" y="24545925"/>
          <a:ext cx="2019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KT. HIỆU TRƯỞNG</a:t>
          </a:r>
        </a:p>
      </xdr:txBody>
    </xdr:sp>
    <xdr:clientData/>
  </xdr:twoCellAnchor>
  <xdr:twoCellAnchor>
    <xdr:from>
      <xdr:col>5</xdr:col>
      <xdr:colOff>400050</xdr:colOff>
      <xdr:row>83</xdr:row>
      <xdr:rowOff>28575</xdr:rowOff>
    </xdr:from>
    <xdr:to>
      <xdr:col>7</xdr:col>
      <xdr:colOff>38100</xdr:colOff>
      <xdr:row>84</xdr:row>
      <xdr:rowOff>66675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4981575" y="24774525"/>
          <a:ext cx="19526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P. HIỆU TRƯỞNG</a:t>
          </a:r>
        </a:p>
      </xdr:txBody>
    </xdr:sp>
    <xdr:clientData/>
  </xdr:twoCellAnchor>
  <xdr:twoCellAnchor>
    <xdr:from>
      <xdr:col>0</xdr:col>
      <xdr:colOff>9525</xdr:colOff>
      <xdr:row>87</xdr:row>
      <xdr:rowOff>0</xdr:rowOff>
    </xdr:from>
    <xdr:to>
      <xdr:col>1</xdr:col>
      <xdr:colOff>1466850</xdr:colOff>
      <xdr:row>88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9525" y="25612725"/>
          <a:ext cx="17907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Phạm Thị Ngọc Hân</a:t>
          </a:r>
        </a:p>
      </xdr:txBody>
    </xdr:sp>
    <xdr:clientData/>
  </xdr:twoCellAnchor>
  <xdr:twoCellAnchor>
    <xdr:from>
      <xdr:col>1</xdr:col>
      <xdr:colOff>1371600</xdr:colOff>
      <xdr:row>87</xdr:row>
      <xdr:rowOff>0</xdr:rowOff>
    </xdr:from>
    <xdr:to>
      <xdr:col>3</xdr:col>
      <xdr:colOff>542925</xdr:colOff>
      <xdr:row>88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1704975" y="25612725"/>
          <a:ext cx="16478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Tô Hữu Trí     </a:t>
          </a:r>
        </a:p>
      </xdr:txBody>
    </xdr:sp>
    <xdr:clientData/>
  </xdr:twoCellAnchor>
  <xdr:twoCellAnchor>
    <xdr:from>
      <xdr:col>5</xdr:col>
      <xdr:colOff>381000</xdr:colOff>
      <xdr:row>86</xdr:row>
      <xdr:rowOff>200025</xdr:rowOff>
    </xdr:from>
    <xdr:to>
      <xdr:col>6</xdr:col>
      <xdr:colOff>1247775</xdr:colOff>
      <xdr:row>87</xdr:row>
      <xdr:rowOff>180975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4962525" y="25603200"/>
          <a:ext cx="1790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TS. Hồ Ngọc Trường</a:t>
          </a:r>
        </a:p>
      </xdr:txBody>
    </xdr:sp>
    <xdr:clientData/>
  </xdr:twoCellAnchor>
  <xdr:twoCellAnchor>
    <xdr:from>
      <xdr:col>3</xdr:col>
      <xdr:colOff>447675</xdr:colOff>
      <xdr:row>87</xdr:row>
      <xdr:rowOff>9525</xdr:rowOff>
    </xdr:from>
    <xdr:to>
      <xdr:col>5</xdr:col>
      <xdr:colOff>333375</xdr:colOff>
      <xdr:row>88</xdr:row>
      <xdr:rowOff>9525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3257550" y="25622250"/>
          <a:ext cx="1657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Nguyễn Sơn Hải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733425</xdr:colOff>
      <xdr:row>3</xdr:row>
      <xdr:rowOff>9525</xdr:rowOff>
    </xdr:from>
    <xdr:to>
      <xdr:col>1</xdr:col>
      <xdr:colOff>1438275</xdr:colOff>
      <xdr:row>3</xdr:row>
      <xdr:rowOff>9525</xdr:rowOff>
    </xdr:to>
    <xdr:sp>
      <xdr:nvSpPr>
        <xdr:cNvPr id="1" name="Line 1"/>
        <xdr:cNvSpPr>
          <a:spLocks/>
        </xdr:cNvSpPr>
      </xdr:nvSpPr>
      <xdr:spPr>
        <a:xfrm flipV="1">
          <a:off x="1066800" y="666750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400050</xdr:colOff>
      <xdr:row>2</xdr:row>
      <xdr:rowOff>0</xdr:rowOff>
    </xdr:from>
    <xdr:to>
      <xdr:col>6</xdr:col>
      <xdr:colOff>628650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 flipV="1">
          <a:off x="4162425" y="447675"/>
          <a:ext cx="197167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12</xdr:col>
      <xdr:colOff>333375</xdr:colOff>
      <xdr:row>80</xdr:row>
      <xdr:rowOff>123825</xdr:rowOff>
    </xdr:from>
    <xdr:ext cx="180975" cy="304800"/>
    <xdr:sp>
      <xdr:nvSpPr>
        <xdr:cNvPr id="3" name="TextBox 3"/>
        <xdr:cNvSpPr txBox="1">
          <a:spLocks noChangeArrowheads="1"/>
        </xdr:cNvSpPr>
      </xdr:nvSpPr>
      <xdr:spPr>
        <a:xfrm>
          <a:off x="10658475" y="24012525"/>
          <a:ext cx="180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171450</xdr:colOff>
      <xdr:row>82</xdr:row>
      <xdr:rowOff>9525</xdr:rowOff>
    </xdr:from>
    <xdr:to>
      <xdr:col>1</xdr:col>
      <xdr:colOff>1009650</xdr:colOff>
      <xdr:row>83</xdr:row>
      <xdr:rowOff>76200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71450" y="24317325"/>
          <a:ext cx="11715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LẬP BẢNG</a:t>
          </a:r>
        </a:p>
      </xdr:txBody>
    </xdr:sp>
    <xdr:clientData/>
  </xdr:twoCellAnchor>
  <xdr:twoCellAnchor>
    <xdr:from>
      <xdr:col>1</xdr:col>
      <xdr:colOff>1095375</xdr:colOff>
      <xdr:row>82</xdr:row>
      <xdr:rowOff>0</xdr:rowOff>
    </xdr:from>
    <xdr:to>
      <xdr:col>4</xdr:col>
      <xdr:colOff>28575</xdr:colOff>
      <xdr:row>83</xdr:row>
      <xdr:rowOff>66675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428750" y="24307800"/>
          <a:ext cx="2362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TRƯỞNG PHÒNG   </a:t>
          </a:r>
        </a:p>
      </xdr:txBody>
    </xdr:sp>
    <xdr:clientData/>
  </xdr:twoCellAnchor>
  <xdr:twoCellAnchor>
    <xdr:from>
      <xdr:col>3</xdr:col>
      <xdr:colOff>447675</xdr:colOff>
      <xdr:row>82</xdr:row>
      <xdr:rowOff>0</xdr:rowOff>
    </xdr:from>
    <xdr:to>
      <xdr:col>5</xdr:col>
      <xdr:colOff>704850</xdr:colOff>
      <xdr:row>83</xdr:row>
      <xdr:rowOff>66675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3257550" y="24307800"/>
          <a:ext cx="20288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TRƯỞNG KHOA      </a:t>
          </a:r>
        </a:p>
      </xdr:txBody>
    </xdr:sp>
    <xdr:clientData/>
  </xdr:twoCellAnchor>
  <xdr:twoCellAnchor>
    <xdr:from>
      <xdr:col>5</xdr:col>
      <xdr:colOff>342900</xdr:colOff>
      <xdr:row>82</xdr:row>
      <xdr:rowOff>9525</xdr:rowOff>
    </xdr:from>
    <xdr:to>
      <xdr:col>7</xdr:col>
      <xdr:colOff>47625</xdr:colOff>
      <xdr:row>83</xdr:row>
      <xdr:rowOff>76200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4924425" y="24317325"/>
          <a:ext cx="2019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KT. HIỆU TRƯỞNG</a:t>
          </a:r>
        </a:p>
      </xdr:txBody>
    </xdr:sp>
    <xdr:clientData/>
  </xdr:twoCellAnchor>
  <xdr:twoCellAnchor>
    <xdr:from>
      <xdr:col>5</xdr:col>
      <xdr:colOff>400050</xdr:colOff>
      <xdr:row>83</xdr:row>
      <xdr:rowOff>28575</xdr:rowOff>
    </xdr:from>
    <xdr:to>
      <xdr:col>7</xdr:col>
      <xdr:colOff>38100</xdr:colOff>
      <xdr:row>84</xdr:row>
      <xdr:rowOff>66675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4981575" y="24545925"/>
          <a:ext cx="19526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P. HIỆU TRƯỞNG</a:t>
          </a:r>
        </a:p>
      </xdr:txBody>
    </xdr:sp>
    <xdr:clientData/>
  </xdr:twoCellAnchor>
  <xdr:twoCellAnchor>
    <xdr:from>
      <xdr:col>0</xdr:col>
      <xdr:colOff>9525</xdr:colOff>
      <xdr:row>87</xdr:row>
      <xdr:rowOff>0</xdr:rowOff>
    </xdr:from>
    <xdr:to>
      <xdr:col>1</xdr:col>
      <xdr:colOff>1466850</xdr:colOff>
      <xdr:row>88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9525" y="25384125"/>
          <a:ext cx="17907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Phạm Thị Ngọc Hân</a:t>
          </a:r>
        </a:p>
      </xdr:txBody>
    </xdr:sp>
    <xdr:clientData/>
  </xdr:twoCellAnchor>
  <xdr:twoCellAnchor>
    <xdr:from>
      <xdr:col>1</xdr:col>
      <xdr:colOff>1371600</xdr:colOff>
      <xdr:row>87</xdr:row>
      <xdr:rowOff>0</xdr:rowOff>
    </xdr:from>
    <xdr:to>
      <xdr:col>3</xdr:col>
      <xdr:colOff>542925</xdr:colOff>
      <xdr:row>88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1704975" y="25384125"/>
          <a:ext cx="16478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Tô Hữu Trí     </a:t>
          </a:r>
        </a:p>
      </xdr:txBody>
    </xdr:sp>
    <xdr:clientData/>
  </xdr:twoCellAnchor>
  <xdr:twoCellAnchor>
    <xdr:from>
      <xdr:col>5</xdr:col>
      <xdr:colOff>381000</xdr:colOff>
      <xdr:row>86</xdr:row>
      <xdr:rowOff>200025</xdr:rowOff>
    </xdr:from>
    <xdr:to>
      <xdr:col>6</xdr:col>
      <xdr:colOff>1247775</xdr:colOff>
      <xdr:row>87</xdr:row>
      <xdr:rowOff>180975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4962525" y="25374600"/>
          <a:ext cx="1790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TS. Hồ Ngọc Trường</a:t>
          </a:r>
        </a:p>
      </xdr:txBody>
    </xdr:sp>
    <xdr:clientData/>
  </xdr:twoCellAnchor>
  <xdr:twoCellAnchor>
    <xdr:from>
      <xdr:col>3</xdr:col>
      <xdr:colOff>447675</xdr:colOff>
      <xdr:row>87</xdr:row>
      <xdr:rowOff>9525</xdr:rowOff>
    </xdr:from>
    <xdr:to>
      <xdr:col>5</xdr:col>
      <xdr:colOff>333375</xdr:colOff>
      <xdr:row>88</xdr:row>
      <xdr:rowOff>9525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3257550" y="25393650"/>
          <a:ext cx="1657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Nguyễn Sơn Hải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733425</xdr:colOff>
      <xdr:row>3</xdr:row>
      <xdr:rowOff>9525</xdr:rowOff>
    </xdr:from>
    <xdr:to>
      <xdr:col>1</xdr:col>
      <xdr:colOff>1438275</xdr:colOff>
      <xdr:row>3</xdr:row>
      <xdr:rowOff>9525</xdr:rowOff>
    </xdr:to>
    <xdr:sp>
      <xdr:nvSpPr>
        <xdr:cNvPr id="1" name="Line 1"/>
        <xdr:cNvSpPr>
          <a:spLocks/>
        </xdr:cNvSpPr>
      </xdr:nvSpPr>
      <xdr:spPr>
        <a:xfrm flipV="1">
          <a:off x="1066800" y="666750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400050</xdr:colOff>
      <xdr:row>2</xdr:row>
      <xdr:rowOff>0</xdr:rowOff>
    </xdr:from>
    <xdr:to>
      <xdr:col>6</xdr:col>
      <xdr:colOff>628650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 flipV="1">
          <a:off x="4162425" y="447675"/>
          <a:ext cx="197167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12</xdr:col>
      <xdr:colOff>333375</xdr:colOff>
      <xdr:row>80</xdr:row>
      <xdr:rowOff>123825</xdr:rowOff>
    </xdr:from>
    <xdr:ext cx="180975" cy="304800"/>
    <xdr:sp>
      <xdr:nvSpPr>
        <xdr:cNvPr id="3" name="TextBox 3"/>
        <xdr:cNvSpPr txBox="1">
          <a:spLocks noChangeArrowheads="1"/>
        </xdr:cNvSpPr>
      </xdr:nvSpPr>
      <xdr:spPr>
        <a:xfrm>
          <a:off x="10658475" y="24012525"/>
          <a:ext cx="180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171450</xdr:colOff>
      <xdr:row>82</xdr:row>
      <xdr:rowOff>9525</xdr:rowOff>
    </xdr:from>
    <xdr:to>
      <xdr:col>1</xdr:col>
      <xdr:colOff>1009650</xdr:colOff>
      <xdr:row>83</xdr:row>
      <xdr:rowOff>76200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71450" y="24317325"/>
          <a:ext cx="11715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LẬP BẢNG</a:t>
          </a:r>
        </a:p>
      </xdr:txBody>
    </xdr:sp>
    <xdr:clientData/>
  </xdr:twoCellAnchor>
  <xdr:twoCellAnchor>
    <xdr:from>
      <xdr:col>1</xdr:col>
      <xdr:colOff>1095375</xdr:colOff>
      <xdr:row>82</xdr:row>
      <xdr:rowOff>0</xdr:rowOff>
    </xdr:from>
    <xdr:to>
      <xdr:col>4</xdr:col>
      <xdr:colOff>28575</xdr:colOff>
      <xdr:row>83</xdr:row>
      <xdr:rowOff>66675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428750" y="24307800"/>
          <a:ext cx="2362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TRƯỞNG PHÒNG   </a:t>
          </a:r>
        </a:p>
      </xdr:txBody>
    </xdr:sp>
    <xdr:clientData/>
  </xdr:twoCellAnchor>
  <xdr:twoCellAnchor>
    <xdr:from>
      <xdr:col>3</xdr:col>
      <xdr:colOff>447675</xdr:colOff>
      <xdr:row>82</xdr:row>
      <xdr:rowOff>0</xdr:rowOff>
    </xdr:from>
    <xdr:to>
      <xdr:col>5</xdr:col>
      <xdr:colOff>704850</xdr:colOff>
      <xdr:row>83</xdr:row>
      <xdr:rowOff>66675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3257550" y="24307800"/>
          <a:ext cx="20288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TRƯỞNG KHOA      </a:t>
          </a:r>
        </a:p>
      </xdr:txBody>
    </xdr:sp>
    <xdr:clientData/>
  </xdr:twoCellAnchor>
  <xdr:twoCellAnchor>
    <xdr:from>
      <xdr:col>5</xdr:col>
      <xdr:colOff>342900</xdr:colOff>
      <xdr:row>82</xdr:row>
      <xdr:rowOff>9525</xdr:rowOff>
    </xdr:from>
    <xdr:to>
      <xdr:col>7</xdr:col>
      <xdr:colOff>47625</xdr:colOff>
      <xdr:row>83</xdr:row>
      <xdr:rowOff>76200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4924425" y="24317325"/>
          <a:ext cx="2019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KT. HIỆU TRƯỞNG</a:t>
          </a:r>
        </a:p>
      </xdr:txBody>
    </xdr:sp>
    <xdr:clientData/>
  </xdr:twoCellAnchor>
  <xdr:twoCellAnchor>
    <xdr:from>
      <xdr:col>5</xdr:col>
      <xdr:colOff>400050</xdr:colOff>
      <xdr:row>83</xdr:row>
      <xdr:rowOff>28575</xdr:rowOff>
    </xdr:from>
    <xdr:to>
      <xdr:col>7</xdr:col>
      <xdr:colOff>38100</xdr:colOff>
      <xdr:row>84</xdr:row>
      <xdr:rowOff>66675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4981575" y="24545925"/>
          <a:ext cx="19526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P. HIỆU TRƯỞNG</a:t>
          </a:r>
        </a:p>
      </xdr:txBody>
    </xdr:sp>
    <xdr:clientData/>
  </xdr:twoCellAnchor>
  <xdr:twoCellAnchor>
    <xdr:from>
      <xdr:col>0</xdr:col>
      <xdr:colOff>9525</xdr:colOff>
      <xdr:row>87</xdr:row>
      <xdr:rowOff>0</xdr:rowOff>
    </xdr:from>
    <xdr:to>
      <xdr:col>1</xdr:col>
      <xdr:colOff>1466850</xdr:colOff>
      <xdr:row>88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9525" y="25384125"/>
          <a:ext cx="17907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Phạm Thị Ngọc Hân</a:t>
          </a:r>
        </a:p>
      </xdr:txBody>
    </xdr:sp>
    <xdr:clientData/>
  </xdr:twoCellAnchor>
  <xdr:twoCellAnchor>
    <xdr:from>
      <xdr:col>1</xdr:col>
      <xdr:colOff>1371600</xdr:colOff>
      <xdr:row>87</xdr:row>
      <xdr:rowOff>0</xdr:rowOff>
    </xdr:from>
    <xdr:to>
      <xdr:col>3</xdr:col>
      <xdr:colOff>542925</xdr:colOff>
      <xdr:row>88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1704975" y="25384125"/>
          <a:ext cx="16478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Tô Hữu Trí     </a:t>
          </a:r>
        </a:p>
      </xdr:txBody>
    </xdr:sp>
    <xdr:clientData/>
  </xdr:twoCellAnchor>
  <xdr:twoCellAnchor>
    <xdr:from>
      <xdr:col>5</xdr:col>
      <xdr:colOff>381000</xdr:colOff>
      <xdr:row>86</xdr:row>
      <xdr:rowOff>200025</xdr:rowOff>
    </xdr:from>
    <xdr:to>
      <xdr:col>6</xdr:col>
      <xdr:colOff>1247775</xdr:colOff>
      <xdr:row>87</xdr:row>
      <xdr:rowOff>180975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4962525" y="25374600"/>
          <a:ext cx="1790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TS. Hồ Ngọc Trường</a:t>
          </a:r>
        </a:p>
      </xdr:txBody>
    </xdr:sp>
    <xdr:clientData/>
  </xdr:twoCellAnchor>
  <xdr:twoCellAnchor>
    <xdr:from>
      <xdr:col>3</xdr:col>
      <xdr:colOff>447675</xdr:colOff>
      <xdr:row>87</xdr:row>
      <xdr:rowOff>9525</xdr:rowOff>
    </xdr:from>
    <xdr:to>
      <xdr:col>5</xdr:col>
      <xdr:colOff>333375</xdr:colOff>
      <xdr:row>88</xdr:row>
      <xdr:rowOff>9525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3257550" y="25393650"/>
          <a:ext cx="1657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Nguyễn Sơn Hải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733425</xdr:colOff>
      <xdr:row>3</xdr:row>
      <xdr:rowOff>9525</xdr:rowOff>
    </xdr:from>
    <xdr:to>
      <xdr:col>1</xdr:col>
      <xdr:colOff>1438275</xdr:colOff>
      <xdr:row>3</xdr:row>
      <xdr:rowOff>9525</xdr:rowOff>
    </xdr:to>
    <xdr:sp>
      <xdr:nvSpPr>
        <xdr:cNvPr id="1" name="Line 1"/>
        <xdr:cNvSpPr>
          <a:spLocks/>
        </xdr:cNvSpPr>
      </xdr:nvSpPr>
      <xdr:spPr>
        <a:xfrm flipV="1">
          <a:off x="1066800" y="666750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400050</xdr:colOff>
      <xdr:row>2</xdr:row>
      <xdr:rowOff>0</xdr:rowOff>
    </xdr:from>
    <xdr:to>
      <xdr:col>6</xdr:col>
      <xdr:colOff>628650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 flipV="1">
          <a:off x="4162425" y="447675"/>
          <a:ext cx="197167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12</xdr:col>
      <xdr:colOff>333375</xdr:colOff>
      <xdr:row>80</xdr:row>
      <xdr:rowOff>123825</xdr:rowOff>
    </xdr:from>
    <xdr:ext cx="180975" cy="304800"/>
    <xdr:sp>
      <xdr:nvSpPr>
        <xdr:cNvPr id="3" name="TextBox 3"/>
        <xdr:cNvSpPr txBox="1">
          <a:spLocks noChangeArrowheads="1"/>
        </xdr:cNvSpPr>
      </xdr:nvSpPr>
      <xdr:spPr>
        <a:xfrm>
          <a:off x="10658475" y="24012525"/>
          <a:ext cx="180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171450</xdr:colOff>
      <xdr:row>82</xdr:row>
      <xdr:rowOff>9525</xdr:rowOff>
    </xdr:from>
    <xdr:to>
      <xdr:col>1</xdr:col>
      <xdr:colOff>1009650</xdr:colOff>
      <xdr:row>83</xdr:row>
      <xdr:rowOff>76200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71450" y="24317325"/>
          <a:ext cx="11715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LẬP BẢNG</a:t>
          </a:r>
        </a:p>
      </xdr:txBody>
    </xdr:sp>
    <xdr:clientData/>
  </xdr:twoCellAnchor>
  <xdr:twoCellAnchor>
    <xdr:from>
      <xdr:col>1</xdr:col>
      <xdr:colOff>1095375</xdr:colOff>
      <xdr:row>82</xdr:row>
      <xdr:rowOff>0</xdr:rowOff>
    </xdr:from>
    <xdr:to>
      <xdr:col>4</xdr:col>
      <xdr:colOff>28575</xdr:colOff>
      <xdr:row>83</xdr:row>
      <xdr:rowOff>66675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428750" y="24307800"/>
          <a:ext cx="2362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TRƯỞNG PHÒNG   </a:t>
          </a:r>
        </a:p>
      </xdr:txBody>
    </xdr:sp>
    <xdr:clientData/>
  </xdr:twoCellAnchor>
  <xdr:twoCellAnchor>
    <xdr:from>
      <xdr:col>3</xdr:col>
      <xdr:colOff>447675</xdr:colOff>
      <xdr:row>82</xdr:row>
      <xdr:rowOff>0</xdr:rowOff>
    </xdr:from>
    <xdr:to>
      <xdr:col>5</xdr:col>
      <xdr:colOff>704850</xdr:colOff>
      <xdr:row>83</xdr:row>
      <xdr:rowOff>66675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3257550" y="24307800"/>
          <a:ext cx="20288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TRƯỞNG KHOA      </a:t>
          </a:r>
        </a:p>
      </xdr:txBody>
    </xdr:sp>
    <xdr:clientData/>
  </xdr:twoCellAnchor>
  <xdr:twoCellAnchor>
    <xdr:from>
      <xdr:col>5</xdr:col>
      <xdr:colOff>342900</xdr:colOff>
      <xdr:row>82</xdr:row>
      <xdr:rowOff>9525</xdr:rowOff>
    </xdr:from>
    <xdr:to>
      <xdr:col>7</xdr:col>
      <xdr:colOff>47625</xdr:colOff>
      <xdr:row>83</xdr:row>
      <xdr:rowOff>76200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4924425" y="24317325"/>
          <a:ext cx="2019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KT. HIỆU TRƯỞNG</a:t>
          </a:r>
        </a:p>
      </xdr:txBody>
    </xdr:sp>
    <xdr:clientData/>
  </xdr:twoCellAnchor>
  <xdr:twoCellAnchor>
    <xdr:from>
      <xdr:col>5</xdr:col>
      <xdr:colOff>400050</xdr:colOff>
      <xdr:row>83</xdr:row>
      <xdr:rowOff>28575</xdr:rowOff>
    </xdr:from>
    <xdr:to>
      <xdr:col>7</xdr:col>
      <xdr:colOff>38100</xdr:colOff>
      <xdr:row>84</xdr:row>
      <xdr:rowOff>66675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4981575" y="24545925"/>
          <a:ext cx="19526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P. HIỆU TRƯỞNG</a:t>
          </a:r>
        </a:p>
      </xdr:txBody>
    </xdr:sp>
    <xdr:clientData/>
  </xdr:twoCellAnchor>
  <xdr:twoCellAnchor>
    <xdr:from>
      <xdr:col>0</xdr:col>
      <xdr:colOff>9525</xdr:colOff>
      <xdr:row>87</xdr:row>
      <xdr:rowOff>0</xdr:rowOff>
    </xdr:from>
    <xdr:to>
      <xdr:col>1</xdr:col>
      <xdr:colOff>1466850</xdr:colOff>
      <xdr:row>88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9525" y="25384125"/>
          <a:ext cx="17907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Phạm Thị Ngọc Hân</a:t>
          </a:r>
        </a:p>
      </xdr:txBody>
    </xdr:sp>
    <xdr:clientData/>
  </xdr:twoCellAnchor>
  <xdr:twoCellAnchor>
    <xdr:from>
      <xdr:col>1</xdr:col>
      <xdr:colOff>1371600</xdr:colOff>
      <xdr:row>87</xdr:row>
      <xdr:rowOff>0</xdr:rowOff>
    </xdr:from>
    <xdr:to>
      <xdr:col>3</xdr:col>
      <xdr:colOff>542925</xdr:colOff>
      <xdr:row>88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1704975" y="25384125"/>
          <a:ext cx="16478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Tô Hữu Trí     </a:t>
          </a:r>
        </a:p>
      </xdr:txBody>
    </xdr:sp>
    <xdr:clientData/>
  </xdr:twoCellAnchor>
  <xdr:twoCellAnchor>
    <xdr:from>
      <xdr:col>5</xdr:col>
      <xdr:colOff>381000</xdr:colOff>
      <xdr:row>86</xdr:row>
      <xdr:rowOff>200025</xdr:rowOff>
    </xdr:from>
    <xdr:to>
      <xdr:col>6</xdr:col>
      <xdr:colOff>1247775</xdr:colOff>
      <xdr:row>87</xdr:row>
      <xdr:rowOff>180975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4962525" y="25374600"/>
          <a:ext cx="1790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TS. Hồ Ngọc Trường</a:t>
          </a:r>
        </a:p>
      </xdr:txBody>
    </xdr:sp>
    <xdr:clientData/>
  </xdr:twoCellAnchor>
  <xdr:twoCellAnchor>
    <xdr:from>
      <xdr:col>3</xdr:col>
      <xdr:colOff>447675</xdr:colOff>
      <xdr:row>87</xdr:row>
      <xdr:rowOff>9525</xdr:rowOff>
    </xdr:from>
    <xdr:to>
      <xdr:col>5</xdr:col>
      <xdr:colOff>333375</xdr:colOff>
      <xdr:row>88</xdr:row>
      <xdr:rowOff>9525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3257550" y="25393650"/>
          <a:ext cx="1657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Đỗ Thanh Nhàn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6"/>
  <sheetViews>
    <sheetView zoomScale="96" zoomScaleNormal="96" zoomScalePageLayoutView="0" workbookViewId="0" topLeftCell="A1">
      <selection activeCell="E16" sqref="E16"/>
    </sheetView>
  </sheetViews>
  <sheetFormatPr defaultColWidth="9.00390625" defaultRowHeight="15.75"/>
  <cols>
    <col min="1" max="1" width="4.375" style="29" customWidth="1"/>
    <col min="2" max="2" width="22.75390625" style="0" customWidth="1"/>
    <col min="3" max="3" width="9.75390625" style="0" customWidth="1"/>
    <col min="4" max="4" width="12.50390625" style="0" customWidth="1"/>
    <col min="5" max="5" width="10.75390625" style="0" customWidth="1"/>
    <col min="6" max="6" width="12.125" style="0" customWidth="1"/>
    <col min="7" max="7" width="18.25390625" style="0" customWidth="1"/>
  </cols>
  <sheetData>
    <row r="1" spans="1:7" s="1" customFormat="1" ht="16.5">
      <c r="A1" s="125" t="s">
        <v>0</v>
      </c>
      <c r="B1" s="125"/>
      <c r="C1" s="125"/>
      <c r="D1" s="126" t="s">
        <v>1</v>
      </c>
      <c r="E1" s="126"/>
      <c r="F1" s="126"/>
      <c r="G1" s="126"/>
    </row>
    <row r="2" spans="1:7" s="1" customFormat="1" ht="18.75">
      <c r="A2" s="126" t="s">
        <v>2</v>
      </c>
      <c r="B2" s="126"/>
      <c r="C2" s="126"/>
      <c r="D2" s="2"/>
      <c r="E2" s="2" t="s">
        <v>3</v>
      </c>
      <c r="F2" s="2"/>
      <c r="G2" s="3"/>
    </row>
    <row r="3" spans="1:7" s="1" customFormat="1" ht="16.5">
      <c r="A3" s="126" t="s">
        <v>4</v>
      </c>
      <c r="B3" s="126"/>
      <c r="C3" s="126"/>
      <c r="D3" s="2"/>
      <c r="E3" s="4"/>
      <c r="F3" s="4"/>
      <c r="G3" s="5"/>
    </row>
    <row r="4" spans="1:7" s="1" customFormat="1" ht="18.75">
      <c r="A4" s="6"/>
      <c r="B4" s="3"/>
      <c r="C4" s="3"/>
      <c r="D4" s="3"/>
      <c r="E4" s="7" t="s">
        <v>77</v>
      </c>
      <c r="F4" s="7"/>
      <c r="G4" s="5"/>
    </row>
    <row r="5" spans="1:7" s="1" customFormat="1" ht="27" customHeight="1">
      <c r="A5" s="120" t="s">
        <v>5</v>
      </c>
      <c r="B5" s="120"/>
      <c r="C5" s="120"/>
      <c r="D5" s="120"/>
      <c r="E5" s="120"/>
      <c r="F5" s="120"/>
      <c r="G5" s="120"/>
    </row>
    <row r="6" spans="1:7" s="1" customFormat="1" ht="21" customHeight="1">
      <c r="A6" s="120" t="s">
        <v>78</v>
      </c>
      <c r="B6" s="120"/>
      <c r="C6" s="120"/>
      <c r="D6" s="120"/>
      <c r="E6" s="120"/>
      <c r="F6" s="120"/>
      <c r="G6" s="120"/>
    </row>
    <row r="7" spans="1:7" s="1" customFormat="1" ht="24" customHeight="1">
      <c r="A7" s="3"/>
      <c r="B7" s="119" t="s">
        <v>6</v>
      </c>
      <c r="C7" s="120"/>
      <c r="D7" s="120"/>
      <c r="E7" s="120"/>
      <c r="F7" s="120"/>
      <c r="G7" s="120"/>
    </row>
    <row r="8" spans="1:7" s="1" customFormat="1" ht="18.75" customHeight="1">
      <c r="A8" s="8"/>
      <c r="B8" s="121" t="s">
        <v>79</v>
      </c>
      <c r="C8" s="121"/>
      <c r="D8" s="9"/>
      <c r="E8" s="9"/>
      <c r="F8" s="122" t="s">
        <v>80</v>
      </c>
      <c r="G8" s="122"/>
    </row>
    <row r="9" spans="1:7" s="11" customFormat="1" ht="25.5" customHeight="1">
      <c r="A9" s="10" t="s">
        <v>7</v>
      </c>
      <c r="B9" s="123" t="s">
        <v>8</v>
      </c>
      <c r="C9" s="123"/>
      <c r="D9" s="10" t="s">
        <v>9</v>
      </c>
      <c r="E9" s="10" t="s">
        <v>10</v>
      </c>
      <c r="F9" s="10" t="s">
        <v>11</v>
      </c>
      <c r="G9" s="10" t="s">
        <v>12</v>
      </c>
    </row>
    <row r="10" spans="1:7" ht="24" customHeight="1">
      <c r="A10" s="12">
        <v>1</v>
      </c>
      <c r="B10" s="13" t="s">
        <v>81</v>
      </c>
      <c r="C10" s="14" t="s">
        <v>13</v>
      </c>
      <c r="D10" s="15">
        <v>1985</v>
      </c>
      <c r="E10" s="16">
        <v>7.5</v>
      </c>
      <c r="F10" s="16" t="s">
        <v>195</v>
      </c>
      <c r="G10" s="17"/>
    </row>
    <row r="11" spans="1:7" ht="24" customHeight="1">
      <c r="A11" s="12">
        <v>2</v>
      </c>
      <c r="B11" s="13" t="s">
        <v>50</v>
      </c>
      <c r="C11" s="14" t="s">
        <v>13</v>
      </c>
      <c r="D11" s="15">
        <v>1981</v>
      </c>
      <c r="E11" s="16">
        <v>8</v>
      </c>
      <c r="F11" s="16" t="s">
        <v>196</v>
      </c>
      <c r="G11" s="17"/>
    </row>
    <row r="12" spans="1:7" ht="24" customHeight="1">
      <c r="A12" s="12">
        <v>3</v>
      </c>
      <c r="B12" s="13" t="s">
        <v>82</v>
      </c>
      <c r="C12" s="14" t="s">
        <v>13</v>
      </c>
      <c r="D12" s="15">
        <v>1983</v>
      </c>
      <c r="E12" s="16">
        <v>7</v>
      </c>
      <c r="F12" s="16" t="s">
        <v>197</v>
      </c>
      <c r="G12" s="17"/>
    </row>
    <row r="13" spans="1:7" ht="24" customHeight="1">
      <c r="A13" s="12">
        <v>4</v>
      </c>
      <c r="B13" s="13" t="s">
        <v>83</v>
      </c>
      <c r="C13" s="14" t="s">
        <v>84</v>
      </c>
      <c r="D13" s="15">
        <v>1988</v>
      </c>
      <c r="E13" s="16">
        <v>8</v>
      </c>
      <c r="F13" s="16" t="s">
        <v>198</v>
      </c>
      <c r="G13" s="17"/>
    </row>
    <row r="14" spans="1:7" ht="24" customHeight="1">
      <c r="A14" s="12">
        <v>5</v>
      </c>
      <c r="B14" s="13" t="s">
        <v>85</v>
      </c>
      <c r="C14" s="14" t="s">
        <v>86</v>
      </c>
      <c r="D14" s="15">
        <v>1986</v>
      </c>
      <c r="E14" s="16">
        <v>6.5</v>
      </c>
      <c r="F14" s="16" t="s">
        <v>199</v>
      </c>
      <c r="G14" s="17"/>
    </row>
    <row r="15" spans="1:7" ht="24" customHeight="1">
      <c r="A15" s="12">
        <v>6</v>
      </c>
      <c r="B15" s="13" t="s">
        <v>87</v>
      </c>
      <c r="C15" s="14" t="s">
        <v>88</v>
      </c>
      <c r="D15" s="15" t="s">
        <v>89</v>
      </c>
      <c r="E15" s="16">
        <v>7.5</v>
      </c>
      <c r="F15" s="16" t="s">
        <v>200</v>
      </c>
      <c r="G15" s="17"/>
    </row>
    <row r="16" spans="1:7" ht="24" customHeight="1">
      <c r="A16" s="12">
        <v>7</v>
      </c>
      <c r="B16" s="13" t="s">
        <v>90</v>
      </c>
      <c r="C16" s="14" t="s">
        <v>91</v>
      </c>
      <c r="D16" s="15" t="s">
        <v>92</v>
      </c>
      <c r="E16" s="16">
        <v>7.5</v>
      </c>
      <c r="F16" s="16" t="s">
        <v>201</v>
      </c>
      <c r="G16" s="17"/>
    </row>
    <row r="17" spans="1:7" ht="24" customHeight="1">
      <c r="A17" s="12">
        <v>8</v>
      </c>
      <c r="B17" s="13" t="s">
        <v>93</v>
      </c>
      <c r="C17" s="14" t="s">
        <v>94</v>
      </c>
      <c r="D17" s="15">
        <v>1989</v>
      </c>
      <c r="E17" s="16">
        <v>7.5</v>
      </c>
      <c r="F17" s="16" t="s">
        <v>202</v>
      </c>
      <c r="G17" s="17"/>
    </row>
    <row r="18" spans="1:7" ht="24" customHeight="1">
      <c r="A18" s="12">
        <v>9</v>
      </c>
      <c r="B18" s="13" t="s">
        <v>31</v>
      </c>
      <c r="C18" s="14" t="s">
        <v>95</v>
      </c>
      <c r="D18" s="15" t="s">
        <v>96</v>
      </c>
      <c r="E18" s="16">
        <v>7</v>
      </c>
      <c r="F18" s="16" t="s">
        <v>203</v>
      </c>
      <c r="G18" s="17"/>
    </row>
    <row r="19" spans="1:7" ht="24" customHeight="1">
      <c r="A19" s="12">
        <v>10</v>
      </c>
      <c r="B19" s="13" t="s">
        <v>33</v>
      </c>
      <c r="C19" s="14" t="s">
        <v>97</v>
      </c>
      <c r="D19" s="15" t="s">
        <v>98</v>
      </c>
      <c r="E19" s="16">
        <v>7</v>
      </c>
      <c r="F19" s="16" t="s">
        <v>204</v>
      </c>
      <c r="G19" s="17"/>
    </row>
    <row r="20" spans="1:7" ht="24" customHeight="1">
      <c r="A20" s="12">
        <v>11</v>
      </c>
      <c r="B20" s="13" t="s">
        <v>99</v>
      </c>
      <c r="C20" s="14" t="s">
        <v>100</v>
      </c>
      <c r="D20" s="15">
        <v>1972</v>
      </c>
      <c r="E20" s="16">
        <v>5</v>
      </c>
      <c r="F20" s="16" t="s">
        <v>205</v>
      </c>
      <c r="G20" s="17"/>
    </row>
    <row r="21" spans="1:7" ht="24" customHeight="1">
      <c r="A21" s="12">
        <v>12</v>
      </c>
      <c r="B21" s="13" t="s">
        <v>101</v>
      </c>
      <c r="C21" s="14" t="s">
        <v>102</v>
      </c>
      <c r="D21" s="15">
        <v>1983</v>
      </c>
      <c r="E21" s="16">
        <v>6.5</v>
      </c>
      <c r="F21" s="16" t="s">
        <v>206</v>
      </c>
      <c r="G21" s="17"/>
    </row>
    <row r="22" spans="1:7" ht="24" customHeight="1">
      <c r="A22" s="12">
        <v>13</v>
      </c>
      <c r="B22" s="13" t="s">
        <v>103</v>
      </c>
      <c r="C22" s="14" t="s">
        <v>20</v>
      </c>
      <c r="D22" s="15" t="s">
        <v>89</v>
      </c>
      <c r="E22" s="16">
        <v>7</v>
      </c>
      <c r="F22" s="16" t="s">
        <v>207</v>
      </c>
      <c r="G22" s="17"/>
    </row>
    <row r="23" spans="1:7" ht="24" customHeight="1">
      <c r="A23" s="12">
        <v>14</v>
      </c>
      <c r="B23" s="13" t="s">
        <v>104</v>
      </c>
      <c r="C23" s="14" t="s">
        <v>105</v>
      </c>
      <c r="D23" s="15" t="s">
        <v>106</v>
      </c>
      <c r="E23" s="16">
        <v>7.5</v>
      </c>
      <c r="F23" s="16" t="s">
        <v>208</v>
      </c>
      <c r="G23" s="17"/>
    </row>
    <row r="24" spans="1:7" ht="24" customHeight="1">
      <c r="A24" s="12">
        <v>15</v>
      </c>
      <c r="B24" s="13" t="s">
        <v>107</v>
      </c>
      <c r="C24" s="14" t="s">
        <v>108</v>
      </c>
      <c r="D24" s="15" t="s">
        <v>109</v>
      </c>
      <c r="E24" s="16">
        <v>8</v>
      </c>
      <c r="F24" s="16" t="s">
        <v>209</v>
      </c>
      <c r="G24" s="17"/>
    </row>
    <row r="25" spans="1:7" ht="24" customHeight="1">
      <c r="A25" s="12">
        <v>16</v>
      </c>
      <c r="B25" s="13" t="s">
        <v>110</v>
      </c>
      <c r="C25" s="14" t="s">
        <v>111</v>
      </c>
      <c r="D25" s="15">
        <v>1983</v>
      </c>
      <c r="E25" s="16">
        <v>8</v>
      </c>
      <c r="F25" s="16" t="s">
        <v>210</v>
      </c>
      <c r="G25" s="17"/>
    </row>
    <row r="26" spans="1:7" ht="24" customHeight="1">
      <c r="A26" s="12">
        <v>17</v>
      </c>
      <c r="B26" s="13" t="s">
        <v>27</v>
      </c>
      <c r="C26" s="14" t="s">
        <v>112</v>
      </c>
      <c r="D26" s="15">
        <v>1985</v>
      </c>
      <c r="E26" s="16">
        <v>7</v>
      </c>
      <c r="F26" s="16" t="s">
        <v>211</v>
      </c>
      <c r="G26" s="17"/>
    </row>
    <row r="27" spans="1:7" ht="24" customHeight="1">
      <c r="A27" s="18">
        <v>18</v>
      </c>
      <c r="B27" s="13" t="s">
        <v>113</v>
      </c>
      <c r="C27" s="14" t="s">
        <v>112</v>
      </c>
      <c r="D27" s="15">
        <v>1983</v>
      </c>
      <c r="E27" s="16">
        <v>7.5</v>
      </c>
      <c r="F27" s="16" t="s">
        <v>212</v>
      </c>
      <c r="G27" s="17"/>
    </row>
    <row r="28" spans="1:7" ht="24" customHeight="1">
      <c r="A28" s="12">
        <v>19</v>
      </c>
      <c r="B28" s="13" t="s">
        <v>47</v>
      </c>
      <c r="C28" s="14" t="s">
        <v>29</v>
      </c>
      <c r="D28" s="15">
        <v>1987</v>
      </c>
      <c r="E28" s="16">
        <v>8</v>
      </c>
      <c r="F28" s="16" t="s">
        <v>213</v>
      </c>
      <c r="G28" s="17"/>
    </row>
    <row r="29" spans="1:7" ht="24" customHeight="1">
      <c r="A29" s="12">
        <v>20</v>
      </c>
      <c r="B29" s="13" t="s">
        <v>114</v>
      </c>
      <c r="C29" s="14" t="s">
        <v>29</v>
      </c>
      <c r="D29" s="15">
        <v>1981</v>
      </c>
      <c r="E29" s="16">
        <v>6.5</v>
      </c>
      <c r="F29" s="16" t="s">
        <v>214</v>
      </c>
      <c r="G29" s="17"/>
    </row>
    <row r="30" spans="1:7" ht="24" customHeight="1">
      <c r="A30" s="12">
        <v>21</v>
      </c>
      <c r="B30" s="13" t="s">
        <v>115</v>
      </c>
      <c r="C30" s="14" t="s">
        <v>116</v>
      </c>
      <c r="D30" s="15" t="s">
        <v>117</v>
      </c>
      <c r="E30" s="16">
        <v>7.5</v>
      </c>
      <c r="F30" s="16" t="s">
        <v>215</v>
      </c>
      <c r="G30" s="17"/>
    </row>
    <row r="31" spans="1:7" ht="24" customHeight="1">
      <c r="A31" s="12">
        <v>22</v>
      </c>
      <c r="B31" s="13" t="s">
        <v>85</v>
      </c>
      <c r="C31" s="14" t="s">
        <v>116</v>
      </c>
      <c r="D31" s="15">
        <v>1988</v>
      </c>
      <c r="E31" s="16">
        <v>7.5</v>
      </c>
      <c r="F31" s="16" t="s">
        <v>216</v>
      </c>
      <c r="G31" s="17"/>
    </row>
    <row r="32" spans="1:7" ht="24" customHeight="1">
      <c r="A32" s="12">
        <v>23</v>
      </c>
      <c r="B32" s="13" t="s">
        <v>118</v>
      </c>
      <c r="C32" s="14" t="s">
        <v>119</v>
      </c>
      <c r="D32" s="15" t="s">
        <v>92</v>
      </c>
      <c r="E32" s="16">
        <v>7</v>
      </c>
      <c r="F32" s="16" t="s">
        <v>217</v>
      </c>
      <c r="G32" s="17"/>
    </row>
    <row r="33" spans="1:7" ht="24" customHeight="1">
      <c r="A33" s="12">
        <v>24</v>
      </c>
      <c r="B33" s="13" t="s">
        <v>120</v>
      </c>
      <c r="C33" s="14" t="s">
        <v>121</v>
      </c>
      <c r="D33" s="15" t="s">
        <v>96</v>
      </c>
      <c r="E33" s="16">
        <v>7</v>
      </c>
      <c r="F33" s="16" t="s">
        <v>218</v>
      </c>
      <c r="G33" s="17"/>
    </row>
    <row r="34" spans="1:7" ht="24" customHeight="1">
      <c r="A34" s="12">
        <v>25</v>
      </c>
      <c r="B34" s="13" t="s">
        <v>23</v>
      </c>
      <c r="C34" s="14" t="s">
        <v>122</v>
      </c>
      <c r="D34" s="15">
        <v>1977</v>
      </c>
      <c r="E34" s="16">
        <v>5.5</v>
      </c>
      <c r="F34" s="16" t="s">
        <v>219</v>
      </c>
      <c r="G34" s="17"/>
    </row>
    <row r="35" spans="1:7" ht="24" customHeight="1">
      <c r="A35" s="12">
        <v>26</v>
      </c>
      <c r="B35" s="13" t="s">
        <v>123</v>
      </c>
      <c r="C35" s="14" t="s">
        <v>124</v>
      </c>
      <c r="D35" s="15">
        <v>1983</v>
      </c>
      <c r="E35" s="16">
        <v>7</v>
      </c>
      <c r="F35" s="16" t="s">
        <v>220</v>
      </c>
      <c r="G35" s="17"/>
    </row>
    <row r="36" spans="1:7" ht="24" customHeight="1">
      <c r="A36" s="12">
        <v>27</v>
      </c>
      <c r="B36" s="13" t="s">
        <v>125</v>
      </c>
      <c r="C36" s="14" t="s">
        <v>126</v>
      </c>
      <c r="D36" s="15">
        <v>1987</v>
      </c>
      <c r="E36" s="16">
        <v>7</v>
      </c>
      <c r="F36" s="16" t="s">
        <v>221</v>
      </c>
      <c r="G36" s="17"/>
    </row>
    <row r="37" spans="1:7" ht="24" customHeight="1">
      <c r="A37" s="12">
        <v>28</v>
      </c>
      <c r="B37" s="13" t="s">
        <v>127</v>
      </c>
      <c r="C37" s="14" t="s">
        <v>126</v>
      </c>
      <c r="D37" s="15" t="s">
        <v>128</v>
      </c>
      <c r="E37" s="16">
        <v>7</v>
      </c>
      <c r="F37" s="16" t="s">
        <v>222</v>
      </c>
      <c r="G37" s="17"/>
    </row>
    <row r="38" spans="1:7" ht="24" customHeight="1">
      <c r="A38" s="12">
        <v>29</v>
      </c>
      <c r="B38" s="13" t="s">
        <v>129</v>
      </c>
      <c r="C38" s="14" t="s">
        <v>130</v>
      </c>
      <c r="D38" s="15">
        <v>1981</v>
      </c>
      <c r="E38" s="16">
        <v>7</v>
      </c>
      <c r="F38" s="16" t="s">
        <v>223</v>
      </c>
      <c r="G38" s="17"/>
    </row>
    <row r="39" spans="1:7" ht="24" customHeight="1">
      <c r="A39" s="12">
        <v>30</v>
      </c>
      <c r="B39" s="13" t="s">
        <v>131</v>
      </c>
      <c r="C39" s="14" t="s">
        <v>132</v>
      </c>
      <c r="D39" s="15">
        <v>1982</v>
      </c>
      <c r="E39" s="16">
        <v>8.5</v>
      </c>
      <c r="F39" s="16" t="s">
        <v>224</v>
      </c>
      <c r="G39" s="17"/>
    </row>
    <row r="40" spans="1:7" ht="24" customHeight="1">
      <c r="A40" s="12">
        <v>31</v>
      </c>
      <c r="B40" s="13" t="s">
        <v>133</v>
      </c>
      <c r="C40" s="14" t="s">
        <v>134</v>
      </c>
      <c r="D40" s="15">
        <v>1981</v>
      </c>
      <c r="E40" s="16">
        <v>7.5</v>
      </c>
      <c r="F40" s="16" t="s">
        <v>225</v>
      </c>
      <c r="G40" s="17"/>
    </row>
    <row r="41" spans="1:7" ht="24" customHeight="1">
      <c r="A41" s="12">
        <v>32</v>
      </c>
      <c r="B41" s="13" t="s">
        <v>135</v>
      </c>
      <c r="C41" s="14" t="s">
        <v>136</v>
      </c>
      <c r="D41" s="15">
        <v>1991</v>
      </c>
      <c r="E41" s="16">
        <v>6.5</v>
      </c>
      <c r="F41" s="16" t="s">
        <v>226</v>
      </c>
      <c r="G41" s="17"/>
    </row>
    <row r="42" spans="1:7" ht="24" customHeight="1">
      <c r="A42" s="12">
        <v>33</v>
      </c>
      <c r="B42" s="13" t="s">
        <v>137</v>
      </c>
      <c r="C42" s="14" t="s">
        <v>138</v>
      </c>
      <c r="D42" s="15">
        <v>1987</v>
      </c>
      <c r="E42" s="16">
        <v>6.5</v>
      </c>
      <c r="F42" s="16" t="s">
        <v>227</v>
      </c>
      <c r="G42" s="17"/>
    </row>
    <row r="43" spans="1:7" ht="24" customHeight="1">
      <c r="A43" s="18">
        <v>34</v>
      </c>
      <c r="B43" s="13" t="s">
        <v>139</v>
      </c>
      <c r="C43" s="14" t="s">
        <v>140</v>
      </c>
      <c r="D43" s="15">
        <v>1984</v>
      </c>
      <c r="E43" s="16">
        <v>7</v>
      </c>
      <c r="F43" s="16" t="s">
        <v>228</v>
      </c>
      <c r="G43" s="17"/>
    </row>
    <row r="44" spans="1:7" ht="24" customHeight="1">
      <c r="A44" s="12">
        <v>35</v>
      </c>
      <c r="B44" s="13" t="s">
        <v>141</v>
      </c>
      <c r="C44" s="14" t="s">
        <v>37</v>
      </c>
      <c r="D44" s="15">
        <v>1977</v>
      </c>
      <c r="E44" s="16">
        <v>7</v>
      </c>
      <c r="F44" s="16" t="s">
        <v>229</v>
      </c>
      <c r="G44" s="17"/>
    </row>
    <row r="45" spans="1:7" ht="24" customHeight="1">
      <c r="A45" s="12">
        <v>36</v>
      </c>
      <c r="B45" s="13" t="s">
        <v>142</v>
      </c>
      <c r="C45" s="14" t="s">
        <v>37</v>
      </c>
      <c r="D45" s="15">
        <v>1976</v>
      </c>
      <c r="E45" s="16">
        <v>6.5</v>
      </c>
      <c r="F45" s="16" t="s">
        <v>230</v>
      </c>
      <c r="G45" s="17"/>
    </row>
    <row r="46" spans="1:7" ht="24" customHeight="1">
      <c r="A46" s="18">
        <v>37</v>
      </c>
      <c r="B46" s="13" t="s">
        <v>143</v>
      </c>
      <c r="C46" s="14" t="s">
        <v>144</v>
      </c>
      <c r="D46" s="15" t="s">
        <v>145</v>
      </c>
      <c r="E46" s="16">
        <v>7.5</v>
      </c>
      <c r="F46" s="16" t="s">
        <v>231</v>
      </c>
      <c r="G46" s="17"/>
    </row>
    <row r="47" spans="1:7" ht="24" customHeight="1">
      <c r="A47" s="12">
        <v>38</v>
      </c>
      <c r="B47" s="13" t="s">
        <v>146</v>
      </c>
      <c r="C47" s="14" t="s">
        <v>39</v>
      </c>
      <c r="D47" s="15">
        <v>1984</v>
      </c>
      <c r="E47" s="16">
        <v>6.5</v>
      </c>
      <c r="F47" s="16" t="s">
        <v>232</v>
      </c>
      <c r="G47" s="17"/>
    </row>
    <row r="48" spans="1:7" ht="24" customHeight="1">
      <c r="A48" s="12">
        <v>39</v>
      </c>
      <c r="B48" s="13" t="s">
        <v>23</v>
      </c>
      <c r="C48" s="14" t="s">
        <v>39</v>
      </c>
      <c r="D48" s="15" t="s">
        <v>147</v>
      </c>
      <c r="E48" s="16">
        <v>7</v>
      </c>
      <c r="F48" s="16" t="s">
        <v>233</v>
      </c>
      <c r="G48" s="17"/>
    </row>
    <row r="49" spans="1:7" ht="24" customHeight="1">
      <c r="A49" s="12">
        <v>40</v>
      </c>
      <c r="B49" s="13" t="s">
        <v>148</v>
      </c>
      <c r="C49" s="14" t="s">
        <v>149</v>
      </c>
      <c r="D49" s="15" t="s">
        <v>109</v>
      </c>
      <c r="E49" s="16">
        <v>7</v>
      </c>
      <c r="F49" s="16" t="s">
        <v>234</v>
      </c>
      <c r="G49" s="17"/>
    </row>
    <row r="50" spans="1:7" ht="24" customHeight="1">
      <c r="A50" s="12">
        <v>41</v>
      </c>
      <c r="B50" s="13" t="s">
        <v>150</v>
      </c>
      <c r="C50" s="14" t="s">
        <v>151</v>
      </c>
      <c r="D50" s="15" t="s">
        <v>152</v>
      </c>
      <c r="E50" s="16">
        <v>8.5</v>
      </c>
      <c r="F50" s="16" t="s">
        <v>235</v>
      </c>
      <c r="G50" s="17"/>
    </row>
    <row r="51" spans="1:7" ht="24" customHeight="1">
      <c r="A51" s="12">
        <v>42</v>
      </c>
      <c r="B51" s="13" t="s">
        <v>153</v>
      </c>
      <c r="C51" s="14" t="s">
        <v>154</v>
      </c>
      <c r="D51" s="15" t="s">
        <v>147</v>
      </c>
      <c r="E51" s="16">
        <v>8</v>
      </c>
      <c r="F51" s="16" t="s">
        <v>236</v>
      </c>
      <c r="G51" s="17"/>
    </row>
    <row r="52" spans="1:7" ht="24" customHeight="1">
      <c r="A52" s="12">
        <v>43</v>
      </c>
      <c r="B52" s="13" t="s">
        <v>155</v>
      </c>
      <c r="C52" s="14" t="s">
        <v>156</v>
      </c>
      <c r="D52" s="15" t="s">
        <v>109</v>
      </c>
      <c r="E52" s="16">
        <v>5</v>
      </c>
      <c r="F52" s="16" t="s">
        <v>237</v>
      </c>
      <c r="G52" s="17"/>
    </row>
    <row r="53" spans="1:7" ht="24" customHeight="1">
      <c r="A53" s="12">
        <v>44</v>
      </c>
      <c r="B53" s="13" t="s">
        <v>157</v>
      </c>
      <c r="C53" s="14" t="s">
        <v>156</v>
      </c>
      <c r="D53" s="15">
        <v>1986</v>
      </c>
      <c r="E53" s="16">
        <v>8.5</v>
      </c>
      <c r="F53" s="16" t="s">
        <v>238</v>
      </c>
      <c r="G53" s="17"/>
    </row>
    <row r="54" spans="1:7" ht="24" customHeight="1">
      <c r="A54" s="12">
        <v>45</v>
      </c>
      <c r="B54" s="13" t="s">
        <v>90</v>
      </c>
      <c r="C54" s="14" t="s">
        <v>158</v>
      </c>
      <c r="D54" s="15">
        <v>1980</v>
      </c>
      <c r="E54" s="16">
        <v>8</v>
      </c>
      <c r="F54" s="16" t="s">
        <v>239</v>
      </c>
      <c r="G54" s="17"/>
    </row>
    <row r="55" spans="1:7" ht="24" customHeight="1">
      <c r="A55" s="18">
        <v>46</v>
      </c>
      <c r="B55" s="13" t="s">
        <v>159</v>
      </c>
      <c r="C55" s="14" t="s">
        <v>51</v>
      </c>
      <c r="D55" s="15">
        <v>1988</v>
      </c>
      <c r="E55" s="16">
        <v>7.5</v>
      </c>
      <c r="F55" s="16" t="s">
        <v>194</v>
      </c>
      <c r="G55" s="17"/>
    </row>
    <row r="56" spans="1:7" ht="24" customHeight="1">
      <c r="A56" s="12">
        <v>47</v>
      </c>
      <c r="B56" s="13" t="s">
        <v>123</v>
      </c>
      <c r="C56" s="14" t="s">
        <v>52</v>
      </c>
      <c r="D56" s="15" t="s">
        <v>160</v>
      </c>
      <c r="E56" s="16">
        <v>7</v>
      </c>
      <c r="F56" s="16" t="s">
        <v>15</v>
      </c>
      <c r="G56" s="17"/>
    </row>
    <row r="57" spans="1:7" ht="24" customHeight="1">
      <c r="A57" s="12">
        <v>48</v>
      </c>
      <c r="B57" s="13" t="s">
        <v>93</v>
      </c>
      <c r="C57" s="14" t="s">
        <v>161</v>
      </c>
      <c r="D57" s="15" t="s">
        <v>162</v>
      </c>
      <c r="E57" s="16">
        <v>6</v>
      </c>
      <c r="F57" s="16" t="s">
        <v>17</v>
      </c>
      <c r="G57" s="17"/>
    </row>
    <row r="58" spans="1:7" ht="24" customHeight="1">
      <c r="A58" s="12">
        <v>49</v>
      </c>
      <c r="B58" s="13" t="s">
        <v>163</v>
      </c>
      <c r="C58" s="14" t="s">
        <v>54</v>
      </c>
      <c r="D58" s="15">
        <v>1988</v>
      </c>
      <c r="E58" s="16">
        <v>7.5</v>
      </c>
      <c r="F58" s="16" t="s">
        <v>21</v>
      </c>
      <c r="G58" s="17"/>
    </row>
    <row r="59" spans="1:7" ht="24" customHeight="1">
      <c r="A59" s="12">
        <v>50</v>
      </c>
      <c r="B59" s="13" t="s">
        <v>164</v>
      </c>
      <c r="C59" s="14" t="s">
        <v>54</v>
      </c>
      <c r="D59" s="15" t="s">
        <v>165</v>
      </c>
      <c r="E59" s="16">
        <v>7.5</v>
      </c>
      <c r="F59" s="16" t="s">
        <v>24</v>
      </c>
      <c r="G59" s="17"/>
    </row>
    <row r="60" spans="1:7" ht="24" customHeight="1">
      <c r="A60" s="12">
        <v>51</v>
      </c>
      <c r="B60" s="13" t="s">
        <v>166</v>
      </c>
      <c r="C60" s="14" t="s">
        <v>57</v>
      </c>
      <c r="D60" s="15">
        <v>1982</v>
      </c>
      <c r="E60" s="16">
        <v>7</v>
      </c>
      <c r="F60" s="16" t="s">
        <v>26</v>
      </c>
      <c r="G60" s="17"/>
    </row>
    <row r="61" spans="1:7" ht="24" customHeight="1">
      <c r="A61" s="12">
        <v>52</v>
      </c>
      <c r="B61" s="13" t="s">
        <v>167</v>
      </c>
      <c r="C61" s="14" t="s">
        <v>57</v>
      </c>
      <c r="D61" s="15">
        <v>1991</v>
      </c>
      <c r="E61" s="16">
        <v>7</v>
      </c>
      <c r="F61" s="16" t="s">
        <v>32</v>
      </c>
      <c r="G61" s="17"/>
    </row>
    <row r="62" spans="1:7" ht="24" customHeight="1">
      <c r="A62" s="12">
        <v>53</v>
      </c>
      <c r="B62" s="13" t="s">
        <v>168</v>
      </c>
      <c r="C62" s="14" t="s">
        <v>169</v>
      </c>
      <c r="D62" s="15" t="s">
        <v>170</v>
      </c>
      <c r="E62" s="16">
        <v>8.5</v>
      </c>
      <c r="F62" s="16" t="s">
        <v>36</v>
      </c>
      <c r="G62" s="17"/>
    </row>
    <row r="63" spans="1:7" ht="24" customHeight="1">
      <c r="A63" s="12">
        <v>54</v>
      </c>
      <c r="B63" s="13" t="s">
        <v>171</v>
      </c>
      <c r="C63" s="14" t="s">
        <v>172</v>
      </c>
      <c r="D63" s="15" t="s">
        <v>152</v>
      </c>
      <c r="E63" s="16">
        <v>6.5</v>
      </c>
      <c r="F63" s="16" t="s">
        <v>40</v>
      </c>
      <c r="G63" s="17"/>
    </row>
    <row r="64" spans="1:7" ht="24" customHeight="1">
      <c r="A64" s="12">
        <v>55</v>
      </c>
      <c r="B64" s="13" t="s">
        <v>173</v>
      </c>
      <c r="C64" s="14" t="s">
        <v>174</v>
      </c>
      <c r="D64" s="15">
        <v>32507</v>
      </c>
      <c r="E64" s="16">
        <v>7.5</v>
      </c>
      <c r="F64" s="16" t="s">
        <v>42</v>
      </c>
      <c r="G64" s="15"/>
    </row>
    <row r="65" spans="1:7" ht="24" customHeight="1">
      <c r="A65" s="12">
        <v>56</v>
      </c>
      <c r="B65" s="13" t="s">
        <v>175</v>
      </c>
      <c r="C65" s="14" t="s">
        <v>174</v>
      </c>
      <c r="D65" s="15">
        <v>1991</v>
      </c>
      <c r="E65" s="16">
        <v>6.5</v>
      </c>
      <c r="F65" s="16" t="s">
        <v>45</v>
      </c>
      <c r="G65" s="15"/>
    </row>
    <row r="66" spans="1:7" ht="24" customHeight="1">
      <c r="A66" s="12">
        <v>57</v>
      </c>
      <c r="B66" s="13" t="s">
        <v>93</v>
      </c>
      <c r="C66" s="14" t="s">
        <v>176</v>
      </c>
      <c r="D66" s="15">
        <v>1989</v>
      </c>
      <c r="E66" s="16">
        <v>8.5</v>
      </c>
      <c r="F66" s="16" t="s">
        <v>49</v>
      </c>
      <c r="G66" s="15"/>
    </row>
    <row r="67" spans="1:7" ht="24" customHeight="1">
      <c r="A67" s="12">
        <v>58</v>
      </c>
      <c r="B67" s="13" t="s">
        <v>177</v>
      </c>
      <c r="C67" s="14" t="s">
        <v>60</v>
      </c>
      <c r="D67" s="15">
        <v>1978</v>
      </c>
      <c r="E67" s="16">
        <v>5</v>
      </c>
      <c r="F67" s="16" t="s">
        <v>55</v>
      </c>
      <c r="G67" s="15"/>
    </row>
    <row r="68" spans="1:7" ht="24" customHeight="1">
      <c r="A68" s="12">
        <v>59</v>
      </c>
      <c r="B68" s="13" t="s">
        <v>178</v>
      </c>
      <c r="C68" s="14" t="s">
        <v>60</v>
      </c>
      <c r="D68" s="15" t="s">
        <v>179</v>
      </c>
      <c r="E68" s="16">
        <v>7.5</v>
      </c>
      <c r="F68" s="16" t="s">
        <v>58</v>
      </c>
      <c r="G68" s="15"/>
    </row>
    <row r="69" spans="1:7" ht="24" customHeight="1">
      <c r="A69" s="12">
        <v>60</v>
      </c>
      <c r="B69" s="13" t="s">
        <v>180</v>
      </c>
      <c r="C69" s="14" t="s">
        <v>60</v>
      </c>
      <c r="D69" s="15" t="s">
        <v>145</v>
      </c>
      <c r="E69" s="16">
        <v>6.5</v>
      </c>
      <c r="F69" s="16" t="s">
        <v>61</v>
      </c>
      <c r="G69" s="15"/>
    </row>
    <row r="70" spans="1:7" ht="24" customHeight="1">
      <c r="A70" s="12">
        <v>61</v>
      </c>
      <c r="B70" s="13" t="s">
        <v>181</v>
      </c>
      <c r="C70" s="14" t="s">
        <v>182</v>
      </c>
      <c r="D70" s="15">
        <v>1986</v>
      </c>
      <c r="E70" s="16">
        <v>8.5</v>
      </c>
      <c r="F70" s="16" t="s">
        <v>63</v>
      </c>
      <c r="G70" s="15"/>
    </row>
    <row r="71" spans="1:7" ht="24" customHeight="1">
      <c r="A71" s="12">
        <v>62</v>
      </c>
      <c r="B71" s="13" t="s">
        <v>35</v>
      </c>
      <c r="C71" s="14" t="s">
        <v>182</v>
      </c>
      <c r="D71" s="15">
        <v>1984</v>
      </c>
      <c r="E71" s="16">
        <v>5.5</v>
      </c>
      <c r="F71" s="16" t="s">
        <v>67</v>
      </c>
      <c r="G71" s="15"/>
    </row>
    <row r="72" spans="1:7" ht="24" customHeight="1">
      <c r="A72" s="12">
        <v>63</v>
      </c>
      <c r="B72" s="13" t="s">
        <v>44</v>
      </c>
      <c r="C72" s="14" t="s">
        <v>183</v>
      </c>
      <c r="D72" s="15" t="s">
        <v>179</v>
      </c>
      <c r="E72" s="16">
        <v>8</v>
      </c>
      <c r="F72" s="16" t="s">
        <v>241</v>
      </c>
      <c r="G72" s="15"/>
    </row>
    <row r="73" spans="1:7" ht="24" customHeight="1">
      <c r="A73" s="12">
        <v>64</v>
      </c>
      <c r="B73" s="13" t="s">
        <v>184</v>
      </c>
      <c r="C73" s="14" t="s">
        <v>185</v>
      </c>
      <c r="D73" s="15">
        <v>1978</v>
      </c>
      <c r="E73" s="16">
        <v>7.5</v>
      </c>
      <c r="F73" s="16" t="s">
        <v>242</v>
      </c>
      <c r="G73" s="15"/>
    </row>
    <row r="74" spans="1:7" ht="24" customHeight="1">
      <c r="A74" s="12">
        <v>65</v>
      </c>
      <c r="B74" s="13" t="s">
        <v>19</v>
      </c>
      <c r="C74" s="14" t="s">
        <v>64</v>
      </c>
      <c r="D74" s="15">
        <v>1976</v>
      </c>
      <c r="E74" s="16">
        <v>8.5</v>
      </c>
      <c r="F74" s="16" t="s">
        <v>243</v>
      </c>
      <c r="G74" s="15"/>
    </row>
    <row r="75" spans="1:7" ht="24" customHeight="1">
      <c r="A75" s="12">
        <v>66</v>
      </c>
      <c r="B75" s="13" t="s">
        <v>186</v>
      </c>
      <c r="C75" s="14" t="s">
        <v>187</v>
      </c>
      <c r="D75" s="15">
        <v>1984</v>
      </c>
      <c r="E75" s="16">
        <v>7.5</v>
      </c>
      <c r="F75" s="16" t="s">
        <v>244</v>
      </c>
      <c r="G75" s="15"/>
    </row>
    <row r="76" spans="1:7" ht="24" customHeight="1">
      <c r="A76" s="12">
        <v>67</v>
      </c>
      <c r="B76" s="13" t="s">
        <v>188</v>
      </c>
      <c r="C76" s="14" t="s">
        <v>189</v>
      </c>
      <c r="D76" s="15" t="s">
        <v>190</v>
      </c>
      <c r="E76" s="16">
        <v>7.5</v>
      </c>
      <c r="F76" s="16" t="s">
        <v>245</v>
      </c>
      <c r="G76" s="15"/>
    </row>
    <row r="77" spans="1:7" ht="24" customHeight="1">
      <c r="A77" s="12">
        <v>68</v>
      </c>
      <c r="B77" s="13" t="s">
        <v>191</v>
      </c>
      <c r="C77" s="14" t="s">
        <v>189</v>
      </c>
      <c r="D77" s="15">
        <v>1981</v>
      </c>
      <c r="E77" s="16">
        <v>8</v>
      </c>
      <c r="F77" s="16" t="s">
        <v>246</v>
      </c>
      <c r="G77" s="15"/>
    </row>
    <row r="78" spans="1:7" ht="24" customHeight="1">
      <c r="A78" s="12">
        <v>69</v>
      </c>
      <c r="B78" s="13" t="s">
        <v>192</v>
      </c>
      <c r="C78" s="14" t="s">
        <v>189</v>
      </c>
      <c r="D78" s="15" t="s">
        <v>109</v>
      </c>
      <c r="E78" s="16">
        <v>7.5</v>
      </c>
      <c r="F78" s="16" t="s">
        <v>247</v>
      </c>
      <c r="G78" s="15"/>
    </row>
    <row r="79" spans="1:7" ht="24" customHeight="1">
      <c r="A79" s="12">
        <v>70</v>
      </c>
      <c r="B79" s="32" t="s">
        <v>193</v>
      </c>
      <c r="C79" s="33" t="s">
        <v>66</v>
      </c>
      <c r="D79" s="31">
        <v>1987</v>
      </c>
      <c r="E79" s="16">
        <v>8.5</v>
      </c>
      <c r="F79" s="16" t="s">
        <v>240</v>
      </c>
      <c r="G79" s="15"/>
    </row>
    <row r="80" spans="1:7" ht="16.5" customHeight="1">
      <c r="A80" s="118" t="s">
        <v>68</v>
      </c>
      <c r="B80" s="124"/>
      <c r="C80" s="19">
        <f>COUNT(E10:E79)</f>
        <v>70</v>
      </c>
      <c r="D80" s="20"/>
      <c r="E80" s="21" t="s">
        <v>69</v>
      </c>
      <c r="F80" s="22">
        <f>COUNTIF(E10:E79,"&gt;=8")</f>
        <v>17</v>
      </c>
      <c r="G80" s="23"/>
    </row>
    <row r="81" spans="1:7" ht="16.5" customHeight="1">
      <c r="A81" s="114" t="s">
        <v>70</v>
      </c>
      <c r="B81" s="115"/>
      <c r="C81" s="23">
        <f>COUNTIF(E10:E79,"&gt;=5.0")</f>
        <v>70</v>
      </c>
      <c r="D81" s="20"/>
      <c r="E81" s="21" t="s">
        <v>71</v>
      </c>
      <c r="F81" s="22">
        <f>COUNTIF(E10:E79,"&gt;=7")-F80</f>
        <v>37</v>
      </c>
      <c r="G81" s="23"/>
    </row>
    <row r="82" spans="1:7" ht="16.5" customHeight="1">
      <c r="A82" s="114" t="s">
        <v>72</v>
      </c>
      <c r="B82" s="115"/>
      <c r="C82" s="24">
        <f>COUNTIF(E10:E79,"&lt;5.0")</f>
        <v>0</v>
      </c>
      <c r="D82" s="20"/>
      <c r="E82" s="21" t="s">
        <v>73</v>
      </c>
      <c r="F82" s="22">
        <f>C80-SUM(F80,F81,C82)</f>
        <v>16</v>
      </c>
      <c r="G82" s="23"/>
    </row>
    <row r="83" spans="1:9" s="26" customFormat="1" ht="16.5" customHeight="1">
      <c r="A83" s="116" t="s">
        <v>74</v>
      </c>
      <c r="B83" s="116"/>
      <c r="C83" s="116"/>
      <c r="D83" s="116"/>
      <c r="E83" s="116"/>
      <c r="F83" s="116"/>
      <c r="G83" s="116"/>
      <c r="H83" s="116"/>
      <c r="I83" s="25"/>
    </row>
    <row r="84" spans="1:9" s="26" customFormat="1" ht="18.75" customHeight="1">
      <c r="A84" s="27"/>
      <c r="B84" s="28"/>
      <c r="C84" s="28"/>
      <c r="D84" s="28"/>
      <c r="E84" s="28"/>
      <c r="F84" s="28"/>
      <c r="G84" s="117" t="s">
        <v>75</v>
      </c>
      <c r="H84" s="117"/>
      <c r="I84" s="4"/>
    </row>
    <row r="85" spans="1:9" s="26" customFormat="1" ht="16.5">
      <c r="A85" s="27"/>
      <c r="B85" s="28"/>
      <c r="C85" s="28"/>
      <c r="D85" s="28"/>
      <c r="E85" s="28"/>
      <c r="F85" s="28"/>
      <c r="G85" s="28"/>
      <c r="H85" s="4"/>
      <c r="I85" s="4"/>
    </row>
    <row r="86" spans="1:9" s="26" customFormat="1" ht="16.5">
      <c r="A86" s="27"/>
      <c r="B86" s="28"/>
      <c r="C86" s="28"/>
      <c r="D86" s="28"/>
      <c r="E86" s="28"/>
      <c r="F86" s="28"/>
      <c r="G86" s="28"/>
      <c r="H86" s="2"/>
      <c r="I86" s="2"/>
    </row>
    <row r="87" spans="1:9" s="26" customFormat="1" ht="16.5">
      <c r="A87" s="27"/>
      <c r="B87" s="28"/>
      <c r="C87" s="28"/>
      <c r="D87" s="28"/>
      <c r="E87" s="28"/>
      <c r="F87" s="28"/>
      <c r="G87" s="28"/>
      <c r="H87" s="2"/>
      <c r="I87" s="2"/>
    </row>
    <row r="88" spans="1:9" s="26" customFormat="1" ht="16.5" customHeight="1">
      <c r="A88" s="118" t="s">
        <v>76</v>
      </c>
      <c r="B88" s="118"/>
      <c r="C88" s="118"/>
      <c r="D88" s="118"/>
      <c r="E88" s="118"/>
      <c r="F88" s="118"/>
      <c r="G88" s="118"/>
      <c r="H88" s="118"/>
      <c r="I88" s="118"/>
    </row>
    <row r="89" spans="2:3" ht="16.5">
      <c r="B89" s="30"/>
      <c r="C89" s="30"/>
    </row>
    <row r="90" spans="2:3" ht="16.5">
      <c r="B90" s="30"/>
      <c r="C90" s="30"/>
    </row>
    <row r="91" spans="2:3" ht="16.5">
      <c r="B91" s="30"/>
      <c r="C91" s="30"/>
    </row>
    <row r="92" spans="2:3" ht="16.5">
      <c r="B92" s="30"/>
      <c r="C92" s="30"/>
    </row>
    <row r="93" spans="2:3" ht="16.5">
      <c r="B93" s="30"/>
      <c r="C93" s="30"/>
    </row>
    <row r="94" spans="2:3" ht="16.5">
      <c r="B94" s="30"/>
      <c r="C94" s="30"/>
    </row>
    <row r="95" spans="2:3" ht="16.5">
      <c r="B95" s="30"/>
      <c r="C95" s="30"/>
    </row>
    <row r="96" ht="16.5">
      <c r="C96" s="30"/>
    </row>
  </sheetData>
  <sheetProtection/>
  <mergeCells count="16">
    <mergeCell ref="A6:G6"/>
    <mergeCell ref="A1:C1"/>
    <mergeCell ref="D1:G1"/>
    <mergeCell ref="A2:C2"/>
    <mergeCell ref="A3:C3"/>
    <mergeCell ref="A5:G5"/>
    <mergeCell ref="A82:B82"/>
    <mergeCell ref="A83:H83"/>
    <mergeCell ref="G84:H84"/>
    <mergeCell ref="A88:I88"/>
    <mergeCell ref="B7:G7"/>
    <mergeCell ref="B8:C8"/>
    <mergeCell ref="F8:G8"/>
    <mergeCell ref="B9:C9"/>
    <mergeCell ref="A80:B80"/>
    <mergeCell ref="A81:B81"/>
  </mergeCells>
  <conditionalFormatting sqref="E10:G10 E79:F79 E16:E78 F11:F78">
    <cfRule type="cellIs" priority="7" dxfId="100" operator="lessThan" stopIfTrue="1">
      <formula>5</formula>
    </cfRule>
  </conditionalFormatting>
  <conditionalFormatting sqref="E11:E14">
    <cfRule type="cellIs" priority="6" dxfId="100" operator="lessThan" stopIfTrue="1">
      <formula>5</formula>
    </cfRule>
  </conditionalFormatting>
  <conditionalFormatting sqref="E10:E14 E16:E79">
    <cfRule type="cellIs" priority="5" dxfId="101" operator="lessThan">
      <formula>5</formula>
    </cfRule>
  </conditionalFormatting>
  <conditionalFormatting sqref="E15">
    <cfRule type="cellIs" priority="4" dxfId="100" operator="lessThan" stopIfTrue="1">
      <formula>5</formula>
    </cfRule>
  </conditionalFormatting>
  <conditionalFormatting sqref="E15">
    <cfRule type="cellIs" priority="3" dxfId="101" operator="lessThan">
      <formula>5</formula>
    </cfRule>
  </conditionalFormatting>
  <conditionalFormatting sqref="G64:G79">
    <cfRule type="cellIs" priority="2" dxfId="100" operator="lessThan" stopIfTrue="1">
      <formula>5</formula>
    </cfRule>
  </conditionalFormatting>
  <conditionalFormatting sqref="G11:G63">
    <cfRule type="cellIs" priority="1" dxfId="100" operator="lessThan" stopIfTrue="1">
      <formula>5</formula>
    </cfRule>
  </conditionalFormatting>
  <printOptions/>
  <pageMargins left="0.61" right="0" top="0" bottom="0" header="0.28" footer="0.17"/>
  <pageSetup horizontalDpi="600" verticalDpi="600" orientation="portrait" r:id="rId2"/>
  <headerFooter>
    <oddFooter>&amp;C&amp;P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89"/>
  <sheetViews>
    <sheetView zoomScale="96" zoomScaleNormal="96" zoomScalePageLayoutView="0" workbookViewId="0" topLeftCell="A1">
      <selection activeCell="F29" sqref="F29"/>
    </sheetView>
  </sheetViews>
  <sheetFormatPr defaultColWidth="9.00390625" defaultRowHeight="15.75"/>
  <cols>
    <col min="1" max="1" width="4.375" style="29" customWidth="1"/>
    <col min="2" max="2" width="22.75390625" style="0" customWidth="1"/>
    <col min="3" max="3" width="9.75390625" style="0" customWidth="1"/>
    <col min="4" max="4" width="12.50390625" style="0" customWidth="1"/>
    <col min="5" max="5" width="10.75390625" style="0" customWidth="1"/>
    <col min="6" max="6" width="12.125" style="0" customWidth="1"/>
    <col min="7" max="7" width="18.25390625" style="0" customWidth="1"/>
  </cols>
  <sheetData>
    <row r="1" spans="1:7" s="1" customFormat="1" ht="16.5">
      <c r="A1" s="125" t="s">
        <v>0</v>
      </c>
      <c r="B1" s="125"/>
      <c r="C1" s="125"/>
      <c r="D1" s="126" t="s">
        <v>1</v>
      </c>
      <c r="E1" s="126"/>
      <c r="F1" s="126"/>
      <c r="G1" s="126"/>
    </row>
    <row r="2" spans="1:7" s="1" customFormat="1" ht="18.75">
      <c r="A2" s="126" t="s">
        <v>2</v>
      </c>
      <c r="B2" s="126"/>
      <c r="C2" s="126"/>
      <c r="D2" s="2"/>
      <c r="E2" s="2" t="s">
        <v>3</v>
      </c>
      <c r="F2" s="2"/>
      <c r="G2" s="3"/>
    </row>
    <row r="3" spans="1:7" s="1" customFormat="1" ht="16.5">
      <c r="A3" s="126" t="s">
        <v>4</v>
      </c>
      <c r="B3" s="126"/>
      <c r="C3" s="126"/>
      <c r="D3" s="2"/>
      <c r="E3" s="4"/>
      <c r="F3" s="4"/>
      <c r="G3" s="5"/>
    </row>
    <row r="4" spans="1:7" s="1" customFormat="1" ht="18.75">
      <c r="A4" s="6"/>
      <c r="B4" s="3"/>
      <c r="C4" s="3"/>
      <c r="D4" s="3"/>
      <c r="E4" s="7" t="s">
        <v>624</v>
      </c>
      <c r="F4" s="7"/>
      <c r="G4" s="5"/>
    </row>
    <row r="5" spans="1:7" s="1" customFormat="1" ht="27" customHeight="1">
      <c r="A5" s="120" t="s">
        <v>5</v>
      </c>
      <c r="B5" s="120"/>
      <c r="C5" s="120"/>
      <c r="D5" s="120"/>
      <c r="E5" s="120"/>
      <c r="F5" s="120"/>
      <c r="G5" s="120"/>
    </row>
    <row r="6" spans="1:7" s="1" customFormat="1" ht="21" customHeight="1">
      <c r="A6" s="120" t="s">
        <v>78</v>
      </c>
      <c r="B6" s="120"/>
      <c r="C6" s="120"/>
      <c r="D6" s="120"/>
      <c r="E6" s="120"/>
      <c r="F6" s="120"/>
      <c r="G6" s="120"/>
    </row>
    <row r="7" spans="1:7" s="1" customFormat="1" ht="21.75" customHeight="1">
      <c r="A7" s="119" t="s">
        <v>625</v>
      </c>
      <c r="B7" s="119"/>
      <c r="C7" s="119"/>
      <c r="D7" s="119"/>
      <c r="E7" s="119"/>
      <c r="F7" s="119"/>
      <c r="G7" s="119"/>
    </row>
    <row r="8" spans="1:7" s="1" customFormat="1" ht="18.75" customHeight="1">
      <c r="A8" s="8"/>
      <c r="B8" s="121" t="s">
        <v>626</v>
      </c>
      <c r="C8" s="121"/>
      <c r="D8" s="9"/>
      <c r="E8" s="9"/>
      <c r="F8" s="122" t="s">
        <v>80</v>
      </c>
      <c r="G8" s="122"/>
    </row>
    <row r="9" spans="1:7" s="11" customFormat="1" ht="25.5" customHeight="1">
      <c r="A9" s="10" t="s">
        <v>7</v>
      </c>
      <c r="B9" s="123" t="s">
        <v>8</v>
      </c>
      <c r="C9" s="123"/>
      <c r="D9" s="10" t="s">
        <v>9</v>
      </c>
      <c r="E9" s="10" t="s">
        <v>10</v>
      </c>
      <c r="F9" s="10" t="s">
        <v>11</v>
      </c>
      <c r="G9" s="10" t="s">
        <v>12</v>
      </c>
    </row>
    <row r="10" spans="1:7" ht="24" customHeight="1">
      <c r="A10" s="12">
        <v>1</v>
      </c>
      <c r="B10" s="13" t="s">
        <v>81</v>
      </c>
      <c r="C10" s="14" t="s">
        <v>13</v>
      </c>
      <c r="D10" s="15">
        <v>1985</v>
      </c>
      <c r="E10" s="16">
        <v>7.5</v>
      </c>
      <c r="F10" s="16" t="s">
        <v>267</v>
      </c>
      <c r="G10" s="17"/>
    </row>
    <row r="11" spans="1:7" ht="24" customHeight="1">
      <c r="A11" s="12">
        <v>2</v>
      </c>
      <c r="B11" s="13" t="s">
        <v>50</v>
      </c>
      <c r="C11" s="14" t="s">
        <v>13</v>
      </c>
      <c r="D11" s="15">
        <v>1981</v>
      </c>
      <c r="E11" s="16">
        <v>7</v>
      </c>
      <c r="F11" s="16" t="s">
        <v>268</v>
      </c>
      <c r="G11" s="17"/>
    </row>
    <row r="12" spans="1:7" ht="24" customHeight="1">
      <c r="A12" s="12">
        <v>3</v>
      </c>
      <c r="B12" s="13" t="s">
        <v>82</v>
      </c>
      <c r="C12" s="14" t="s">
        <v>13</v>
      </c>
      <c r="D12" s="15">
        <v>1983</v>
      </c>
      <c r="E12" s="16">
        <v>6</v>
      </c>
      <c r="F12" s="16" t="s">
        <v>269</v>
      </c>
      <c r="G12" s="17"/>
    </row>
    <row r="13" spans="1:7" ht="24" customHeight="1">
      <c r="A13" s="12">
        <v>4</v>
      </c>
      <c r="B13" s="13" t="s">
        <v>83</v>
      </c>
      <c r="C13" s="14" t="s">
        <v>84</v>
      </c>
      <c r="D13" s="15">
        <v>1988</v>
      </c>
      <c r="E13" s="16">
        <v>7</v>
      </c>
      <c r="F13" s="16" t="s">
        <v>270</v>
      </c>
      <c r="G13" s="17"/>
    </row>
    <row r="14" spans="1:7" ht="24" customHeight="1">
      <c r="A14" s="12">
        <v>5</v>
      </c>
      <c r="B14" s="13" t="s">
        <v>85</v>
      </c>
      <c r="C14" s="14" t="s">
        <v>86</v>
      </c>
      <c r="D14" s="15">
        <v>1986</v>
      </c>
      <c r="E14" s="16">
        <v>7</v>
      </c>
      <c r="F14" s="16" t="s">
        <v>271</v>
      </c>
      <c r="G14" s="17"/>
    </row>
    <row r="15" spans="1:7" ht="24" customHeight="1">
      <c r="A15" s="12">
        <v>6</v>
      </c>
      <c r="B15" s="13" t="s">
        <v>87</v>
      </c>
      <c r="C15" s="14" t="s">
        <v>88</v>
      </c>
      <c r="D15" s="15" t="s">
        <v>89</v>
      </c>
      <c r="E15" s="16">
        <v>8</v>
      </c>
      <c r="F15" s="16" t="s">
        <v>272</v>
      </c>
      <c r="G15" s="17"/>
    </row>
    <row r="16" spans="1:7" ht="24" customHeight="1">
      <c r="A16" s="12">
        <v>7</v>
      </c>
      <c r="B16" s="13" t="s">
        <v>90</v>
      </c>
      <c r="C16" s="14" t="s">
        <v>91</v>
      </c>
      <c r="D16" s="15" t="s">
        <v>92</v>
      </c>
      <c r="E16" s="16">
        <v>6.5</v>
      </c>
      <c r="F16" s="16" t="s">
        <v>273</v>
      </c>
      <c r="G16" s="17"/>
    </row>
    <row r="17" spans="1:7" ht="24" customHeight="1">
      <c r="A17" s="12">
        <v>8</v>
      </c>
      <c r="B17" s="13" t="s">
        <v>93</v>
      </c>
      <c r="C17" s="14" t="s">
        <v>94</v>
      </c>
      <c r="D17" s="15">
        <v>1989</v>
      </c>
      <c r="E17" s="16">
        <v>7.5</v>
      </c>
      <c r="F17" s="16" t="s">
        <v>274</v>
      </c>
      <c r="G17" s="17"/>
    </row>
    <row r="18" spans="1:7" ht="24" customHeight="1">
      <c r="A18" s="12">
        <v>9</v>
      </c>
      <c r="B18" s="13" t="s">
        <v>31</v>
      </c>
      <c r="C18" s="14" t="s">
        <v>95</v>
      </c>
      <c r="D18" s="15" t="s">
        <v>96</v>
      </c>
      <c r="E18" s="16">
        <v>7.5</v>
      </c>
      <c r="F18" s="16" t="s">
        <v>275</v>
      </c>
      <c r="G18" s="17"/>
    </row>
    <row r="19" spans="1:7" ht="24" customHeight="1">
      <c r="A19" s="12">
        <v>10</v>
      </c>
      <c r="B19" s="13" t="s">
        <v>33</v>
      </c>
      <c r="C19" s="14" t="s">
        <v>97</v>
      </c>
      <c r="D19" s="15" t="s">
        <v>98</v>
      </c>
      <c r="E19" s="16">
        <v>7.5</v>
      </c>
      <c r="F19" s="16" t="s">
        <v>276</v>
      </c>
      <c r="G19" s="17"/>
    </row>
    <row r="20" spans="1:7" ht="24" customHeight="1">
      <c r="A20" s="12">
        <v>11</v>
      </c>
      <c r="B20" s="13" t="s">
        <v>99</v>
      </c>
      <c r="C20" s="14" t="s">
        <v>100</v>
      </c>
      <c r="D20" s="15">
        <v>1972</v>
      </c>
      <c r="E20" s="16">
        <v>7</v>
      </c>
      <c r="F20" s="16" t="s">
        <v>277</v>
      </c>
      <c r="G20" s="17"/>
    </row>
    <row r="21" spans="1:7" ht="24" customHeight="1">
      <c r="A21" s="12">
        <v>12</v>
      </c>
      <c r="B21" s="13" t="s">
        <v>101</v>
      </c>
      <c r="C21" s="14" t="s">
        <v>102</v>
      </c>
      <c r="D21" s="15">
        <v>1983</v>
      </c>
      <c r="E21" s="16">
        <v>7.5</v>
      </c>
      <c r="F21" s="16" t="s">
        <v>278</v>
      </c>
      <c r="G21" s="17"/>
    </row>
    <row r="22" spans="1:7" ht="24" customHeight="1">
      <c r="A22" s="12">
        <v>13</v>
      </c>
      <c r="B22" s="13" t="s">
        <v>103</v>
      </c>
      <c r="C22" s="14" t="s">
        <v>20</v>
      </c>
      <c r="D22" s="15" t="s">
        <v>89</v>
      </c>
      <c r="E22" s="16">
        <v>8</v>
      </c>
      <c r="F22" s="16" t="s">
        <v>279</v>
      </c>
      <c r="G22" s="17"/>
    </row>
    <row r="23" spans="1:7" ht="24" customHeight="1">
      <c r="A23" s="12">
        <v>14</v>
      </c>
      <c r="B23" s="13" t="s">
        <v>104</v>
      </c>
      <c r="C23" s="14" t="s">
        <v>105</v>
      </c>
      <c r="D23" s="15" t="s">
        <v>106</v>
      </c>
      <c r="E23" s="16">
        <v>6.5</v>
      </c>
      <c r="F23" s="16" t="s">
        <v>280</v>
      </c>
      <c r="G23" s="17"/>
    </row>
    <row r="24" spans="1:7" ht="24" customHeight="1">
      <c r="A24" s="12">
        <v>15</v>
      </c>
      <c r="B24" s="13" t="s">
        <v>107</v>
      </c>
      <c r="C24" s="14" t="s">
        <v>108</v>
      </c>
      <c r="D24" s="15" t="s">
        <v>109</v>
      </c>
      <c r="E24" s="16">
        <v>7</v>
      </c>
      <c r="F24" s="16" t="s">
        <v>281</v>
      </c>
      <c r="G24" s="17"/>
    </row>
    <row r="25" spans="1:7" ht="24" customHeight="1">
      <c r="A25" s="12">
        <v>16</v>
      </c>
      <c r="B25" s="13" t="s">
        <v>110</v>
      </c>
      <c r="C25" s="14" t="s">
        <v>111</v>
      </c>
      <c r="D25" s="15">
        <v>1983</v>
      </c>
      <c r="E25" s="130" t="s">
        <v>545</v>
      </c>
      <c r="F25" s="131"/>
      <c r="G25" s="132"/>
    </row>
    <row r="26" spans="1:7" ht="24" customHeight="1">
      <c r="A26" s="12">
        <v>17</v>
      </c>
      <c r="B26" s="13" t="s">
        <v>27</v>
      </c>
      <c r="C26" s="14" t="s">
        <v>112</v>
      </c>
      <c r="D26" s="15">
        <v>1985</v>
      </c>
      <c r="E26" s="16">
        <v>7</v>
      </c>
      <c r="F26" s="16" t="s">
        <v>282</v>
      </c>
      <c r="G26" s="17"/>
    </row>
    <row r="27" spans="1:7" ht="24" customHeight="1">
      <c r="A27" s="18">
        <v>18</v>
      </c>
      <c r="B27" s="13" t="s">
        <v>113</v>
      </c>
      <c r="C27" s="14" t="s">
        <v>112</v>
      </c>
      <c r="D27" s="15">
        <v>1983</v>
      </c>
      <c r="E27" s="16">
        <v>7</v>
      </c>
      <c r="F27" s="16" t="s">
        <v>283</v>
      </c>
      <c r="G27" s="17"/>
    </row>
    <row r="28" spans="1:7" ht="24" customHeight="1">
      <c r="A28" s="12">
        <v>19</v>
      </c>
      <c r="B28" s="13" t="s">
        <v>47</v>
      </c>
      <c r="C28" s="14" t="s">
        <v>29</v>
      </c>
      <c r="D28" s="15">
        <v>1987</v>
      </c>
      <c r="E28" s="16">
        <v>7</v>
      </c>
      <c r="F28" s="16" t="s">
        <v>284</v>
      </c>
      <c r="G28" s="17"/>
    </row>
    <row r="29" spans="1:7" ht="24" customHeight="1">
      <c r="A29" s="12">
        <v>20</v>
      </c>
      <c r="B29" s="13" t="s">
        <v>114</v>
      </c>
      <c r="C29" s="14" t="s">
        <v>29</v>
      </c>
      <c r="D29" s="15">
        <v>1981</v>
      </c>
      <c r="E29" s="16">
        <v>7</v>
      </c>
      <c r="F29" s="16" t="s">
        <v>285</v>
      </c>
      <c r="G29" s="17"/>
    </row>
    <row r="30" spans="1:7" ht="24" customHeight="1">
      <c r="A30" s="12">
        <v>21</v>
      </c>
      <c r="B30" s="13" t="s">
        <v>115</v>
      </c>
      <c r="C30" s="14" t="s">
        <v>116</v>
      </c>
      <c r="D30" s="15" t="s">
        <v>117</v>
      </c>
      <c r="E30" s="16">
        <v>8</v>
      </c>
      <c r="F30" s="16" t="s">
        <v>286</v>
      </c>
      <c r="G30" s="17"/>
    </row>
    <row r="31" spans="1:7" ht="24" customHeight="1">
      <c r="A31" s="12">
        <v>22</v>
      </c>
      <c r="B31" s="13" t="s">
        <v>85</v>
      </c>
      <c r="C31" s="14" t="s">
        <v>116</v>
      </c>
      <c r="D31" s="15">
        <v>1988</v>
      </c>
      <c r="E31" s="16">
        <v>7</v>
      </c>
      <c r="F31" s="16" t="s">
        <v>287</v>
      </c>
      <c r="G31" s="17"/>
    </row>
    <row r="32" spans="1:7" ht="24" customHeight="1">
      <c r="A32" s="12">
        <v>23</v>
      </c>
      <c r="B32" s="13" t="s">
        <v>118</v>
      </c>
      <c r="C32" s="14" t="s">
        <v>119</v>
      </c>
      <c r="D32" s="15" t="s">
        <v>92</v>
      </c>
      <c r="E32" s="16">
        <v>6.5</v>
      </c>
      <c r="F32" s="16" t="s">
        <v>288</v>
      </c>
      <c r="G32" s="17"/>
    </row>
    <row r="33" spans="1:7" ht="24" customHeight="1">
      <c r="A33" s="12">
        <v>24</v>
      </c>
      <c r="B33" s="13" t="s">
        <v>120</v>
      </c>
      <c r="C33" s="14" t="s">
        <v>121</v>
      </c>
      <c r="D33" s="15" t="s">
        <v>96</v>
      </c>
      <c r="E33" s="16">
        <v>7</v>
      </c>
      <c r="F33" s="16" t="s">
        <v>289</v>
      </c>
      <c r="G33" s="17"/>
    </row>
    <row r="34" spans="1:7" ht="24" customHeight="1">
      <c r="A34" s="12">
        <v>25</v>
      </c>
      <c r="B34" s="13" t="s">
        <v>23</v>
      </c>
      <c r="C34" s="14" t="s">
        <v>122</v>
      </c>
      <c r="D34" s="15">
        <v>1977</v>
      </c>
      <c r="E34" s="16">
        <v>7</v>
      </c>
      <c r="F34" s="16" t="s">
        <v>290</v>
      </c>
      <c r="G34" s="17"/>
    </row>
    <row r="35" spans="1:7" ht="24" customHeight="1">
      <c r="A35" s="12">
        <v>26</v>
      </c>
      <c r="B35" s="13" t="s">
        <v>123</v>
      </c>
      <c r="C35" s="14" t="s">
        <v>124</v>
      </c>
      <c r="D35" s="15">
        <v>1983</v>
      </c>
      <c r="E35" s="16">
        <v>7</v>
      </c>
      <c r="F35" s="16" t="s">
        <v>291</v>
      </c>
      <c r="G35" s="17"/>
    </row>
    <row r="36" spans="1:7" ht="24" customHeight="1">
      <c r="A36" s="12">
        <v>27</v>
      </c>
      <c r="B36" s="13" t="s">
        <v>125</v>
      </c>
      <c r="C36" s="14" t="s">
        <v>126</v>
      </c>
      <c r="D36" s="15">
        <v>1987</v>
      </c>
      <c r="E36" s="16">
        <v>7</v>
      </c>
      <c r="F36" s="16" t="s">
        <v>292</v>
      </c>
      <c r="G36" s="17"/>
    </row>
    <row r="37" spans="1:7" ht="24" customHeight="1">
      <c r="A37" s="12">
        <v>28</v>
      </c>
      <c r="B37" s="13" t="s">
        <v>127</v>
      </c>
      <c r="C37" s="14" t="s">
        <v>126</v>
      </c>
      <c r="D37" s="15" t="s">
        <v>128</v>
      </c>
      <c r="E37" s="16">
        <v>7</v>
      </c>
      <c r="F37" s="16" t="s">
        <v>293</v>
      </c>
      <c r="G37" s="17"/>
    </row>
    <row r="38" spans="1:7" ht="24" customHeight="1">
      <c r="A38" s="12">
        <v>29</v>
      </c>
      <c r="B38" s="13" t="s">
        <v>129</v>
      </c>
      <c r="C38" s="14" t="s">
        <v>130</v>
      </c>
      <c r="D38" s="15">
        <v>1981</v>
      </c>
      <c r="E38" s="16">
        <v>7</v>
      </c>
      <c r="F38" s="16" t="s">
        <v>294</v>
      </c>
      <c r="G38" s="17"/>
    </row>
    <row r="39" spans="1:7" ht="24" customHeight="1">
      <c r="A39" s="12">
        <v>30</v>
      </c>
      <c r="B39" s="13" t="s">
        <v>131</v>
      </c>
      <c r="C39" s="14" t="s">
        <v>132</v>
      </c>
      <c r="D39" s="15">
        <v>1982</v>
      </c>
      <c r="E39" s="16">
        <v>7</v>
      </c>
      <c r="F39" s="16" t="s">
        <v>295</v>
      </c>
      <c r="G39" s="17"/>
    </row>
    <row r="40" spans="1:7" ht="24" customHeight="1">
      <c r="A40" s="12">
        <v>31</v>
      </c>
      <c r="B40" s="13" t="s">
        <v>133</v>
      </c>
      <c r="C40" s="14" t="s">
        <v>134</v>
      </c>
      <c r="D40" s="15">
        <v>1981</v>
      </c>
      <c r="E40" s="16">
        <v>6.5</v>
      </c>
      <c r="F40" s="16" t="s">
        <v>296</v>
      </c>
      <c r="G40" s="17"/>
    </row>
    <row r="41" spans="1:7" ht="24" customHeight="1">
      <c r="A41" s="12">
        <v>32</v>
      </c>
      <c r="B41" s="13" t="s">
        <v>135</v>
      </c>
      <c r="C41" s="14" t="s">
        <v>136</v>
      </c>
      <c r="D41" s="15">
        <v>1991</v>
      </c>
      <c r="E41" s="16">
        <v>7</v>
      </c>
      <c r="F41" s="16" t="s">
        <v>297</v>
      </c>
      <c r="G41" s="17"/>
    </row>
    <row r="42" spans="1:7" ht="24" customHeight="1">
      <c r="A42" s="12">
        <v>33</v>
      </c>
      <c r="B42" s="13" t="s">
        <v>137</v>
      </c>
      <c r="C42" s="14" t="s">
        <v>138</v>
      </c>
      <c r="D42" s="15">
        <v>1987</v>
      </c>
      <c r="E42" s="16">
        <v>7.5</v>
      </c>
      <c r="F42" s="16" t="s">
        <v>298</v>
      </c>
      <c r="G42" s="17"/>
    </row>
    <row r="43" spans="1:7" ht="24" customHeight="1">
      <c r="A43" s="18">
        <v>34</v>
      </c>
      <c r="B43" s="13" t="s">
        <v>139</v>
      </c>
      <c r="C43" s="14" t="s">
        <v>140</v>
      </c>
      <c r="D43" s="15">
        <v>1984</v>
      </c>
      <c r="E43" s="16">
        <v>7.5</v>
      </c>
      <c r="F43" s="16" t="s">
        <v>299</v>
      </c>
      <c r="G43" s="17"/>
    </row>
    <row r="44" spans="1:7" ht="24" customHeight="1">
      <c r="A44" s="12">
        <v>35</v>
      </c>
      <c r="B44" s="13" t="s">
        <v>141</v>
      </c>
      <c r="C44" s="14" t="s">
        <v>37</v>
      </c>
      <c r="D44" s="15">
        <v>1977</v>
      </c>
      <c r="E44" s="16">
        <v>6</v>
      </c>
      <c r="F44" s="16" t="s">
        <v>258</v>
      </c>
      <c r="G44" s="17"/>
    </row>
    <row r="45" spans="1:7" ht="24" customHeight="1">
      <c r="A45" s="12">
        <v>36</v>
      </c>
      <c r="B45" s="13" t="s">
        <v>142</v>
      </c>
      <c r="C45" s="14" t="s">
        <v>37</v>
      </c>
      <c r="D45" s="15">
        <v>1976</v>
      </c>
      <c r="E45" s="16">
        <v>6.5</v>
      </c>
      <c r="F45" s="16" t="s">
        <v>249</v>
      </c>
      <c r="G45" s="17"/>
    </row>
    <row r="46" spans="1:7" ht="24" customHeight="1">
      <c r="A46" s="18">
        <v>37</v>
      </c>
      <c r="B46" s="13" t="s">
        <v>143</v>
      </c>
      <c r="C46" s="14" t="s">
        <v>144</v>
      </c>
      <c r="D46" s="15" t="s">
        <v>145</v>
      </c>
      <c r="E46" s="16">
        <v>6.5</v>
      </c>
      <c r="F46" s="16" t="s">
        <v>250</v>
      </c>
      <c r="G46" s="17"/>
    </row>
    <row r="47" spans="1:7" ht="24" customHeight="1">
      <c r="A47" s="12">
        <v>38</v>
      </c>
      <c r="B47" s="13" t="s">
        <v>146</v>
      </c>
      <c r="C47" s="14" t="s">
        <v>39</v>
      </c>
      <c r="D47" s="15">
        <v>1984</v>
      </c>
      <c r="E47" s="16">
        <v>6.5</v>
      </c>
      <c r="F47" s="16" t="s">
        <v>251</v>
      </c>
      <c r="G47" s="17"/>
    </row>
    <row r="48" spans="1:7" ht="24" customHeight="1">
      <c r="A48" s="12">
        <v>39</v>
      </c>
      <c r="B48" s="13" t="s">
        <v>23</v>
      </c>
      <c r="C48" s="14" t="s">
        <v>39</v>
      </c>
      <c r="D48" s="15" t="s">
        <v>147</v>
      </c>
      <c r="E48" s="16">
        <v>7</v>
      </c>
      <c r="F48" s="16" t="s">
        <v>252</v>
      </c>
      <c r="G48" s="17"/>
    </row>
    <row r="49" spans="1:7" ht="24" customHeight="1">
      <c r="A49" s="12">
        <v>40</v>
      </c>
      <c r="B49" s="13" t="s">
        <v>148</v>
      </c>
      <c r="C49" s="14" t="s">
        <v>149</v>
      </c>
      <c r="D49" s="15" t="s">
        <v>109</v>
      </c>
      <c r="E49" s="16">
        <v>7</v>
      </c>
      <c r="F49" s="16" t="s">
        <v>253</v>
      </c>
      <c r="G49" s="17"/>
    </row>
    <row r="50" spans="1:7" ht="24" customHeight="1">
      <c r="A50" s="12">
        <v>41</v>
      </c>
      <c r="B50" s="13" t="s">
        <v>150</v>
      </c>
      <c r="C50" s="14" t="s">
        <v>151</v>
      </c>
      <c r="D50" s="15" t="s">
        <v>152</v>
      </c>
      <c r="E50" s="16">
        <v>8</v>
      </c>
      <c r="F50" s="16" t="s">
        <v>254</v>
      </c>
      <c r="G50" s="17"/>
    </row>
    <row r="51" spans="1:7" ht="24" customHeight="1">
      <c r="A51" s="12">
        <v>42</v>
      </c>
      <c r="B51" s="13" t="s">
        <v>153</v>
      </c>
      <c r="C51" s="14" t="s">
        <v>154</v>
      </c>
      <c r="D51" s="15" t="s">
        <v>147</v>
      </c>
      <c r="E51" s="16">
        <v>8</v>
      </c>
      <c r="F51" s="16" t="s">
        <v>255</v>
      </c>
      <c r="G51" s="17"/>
    </row>
    <row r="52" spans="1:7" ht="24" customHeight="1">
      <c r="A52" s="12">
        <v>43</v>
      </c>
      <c r="B52" s="13" t="s">
        <v>155</v>
      </c>
      <c r="C52" s="14" t="s">
        <v>156</v>
      </c>
      <c r="D52" s="15" t="s">
        <v>109</v>
      </c>
      <c r="E52" s="16">
        <v>7</v>
      </c>
      <c r="F52" s="16" t="s">
        <v>256</v>
      </c>
      <c r="G52" s="17"/>
    </row>
    <row r="53" spans="1:7" ht="24" customHeight="1">
      <c r="A53" s="12">
        <v>44</v>
      </c>
      <c r="B53" s="13" t="s">
        <v>157</v>
      </c>
      <c r="C53" s="14" t="s">
        <v>156</v>
      </c>
      <c r="D53" s="15">
        <v>1986</v>
      </c>
      <c r="E53" s="16">
        <v>7</v>
      </c>
      <c r="F53" s="16" t="s">
        <v>14</v>
      </c>
      <c r="G53" s="17"/>
    </row>
    <row r="54" spans="1:7" ht="24" customHeight="1">
      <c r="A54" s="12">
        <v>45</v>
      </c>
      <c r="B54" s="13" t="s">
        <v>90</v>
      </c>
      <c r="C54" s="14" t="s">
        <v>158</v>
      </c>
      <c r="D54" s="15">
        <v>1980</v>
      </c>
      <c r="E54" s="16">
        <v>6.5</v>
      </c>
      <c r="F54" s="16" t="s">
        <v>16</v>
      </c>
      <c r="G54" s="17"/>
    </row>
    <row r="55" spans="1:7" ht="24" customHeight="1">
      <c r="A55" s="18">
        <v>46</v>
      </c>
      <c r="B55" s="13" t="s">
        <v>159</v>
      </c>
      <c r="C55" s="14" t="s">
        <v>51</v>
      </c>
      <c r="D55" s="15">
        <v>1988</v>
      </c>
      <c r="E55" s="16">
        <v>7</v>
      </c>
      <c r="F55" s="16" t="s">
        <v>18</v>
      </c>
      <c r="G55" s="17"/>
    </row>
    <row r="56" spans="1:7" ht="24" customHeight="1">
      <c r="A56" s="12">
        <v>47</v>
      </c>
      <c r="B56" s="13" t="s">
        <v>123</v>
      </c>
      <c r="C56" s="14" t="s">
        <v>52</v>
      </c>
      <c r="D56" s="15" t="s">
        <v>160</v>
      </c>
      <c r="E56" s="16">
        <v>7.5</v>
      </c>
      <c r="F56" s="16" t="s">
        <v>22</v>
      </c>
      <c r="G56" s="17"/>
    </row>
    <row r="57" spans="1:7" ht="24" customHeight="1">
      <c r="A57" s="12">
        <v>48</v>
      </c>
      <c r="B57" s="13" t="s">
        <v>93</v>
      </c>
      <c r="C57" s="14" t="s">
        <v>161</v>
      </c>
      <c r="D57" s="15" t="s">
        <v>162</v>
      </c>
      <c r="E57" s="16">
        <v>6.5</v>
      </c>
      <c r="F57" s="16" t="s">
        <v>25</v>
      </c>
      <c r="G57" s="17"/>
    </row>
    <row r="58" spans="1:7" ht="24" customHeight="1">
      <c r="A58" s="12">
        <v>49</v>
      </c>
      <c r="B58" s="13" t="s">
        <v>163</v>
      </c>
      <c r="C58" s="14" t="s">
        <v>54</v>
      </c>
      <c r="D58" s="15">
        <v>1988</v>
      </c>
      <c r="E58" s="130" t="s">
        <v>544</v>
      </c>
      <c r="F58" s="131"/>
      <c r="G58" s="132"/>
    </row>
    <row r="59" spans="1:7" ht="24" customHeight="1">
      <c r="A59" s="12">
        <v>50</v>
      </c>
      <c r="B59" s="13" t="s">
        <v>164</v>
      </c>
      <c r="C59" s="14" t="s">
        <v>54</v>
      </c>
      <c r="D59" s="15" t="s">
        <v>165</v>
      </c>
      <c r="E59" s="16">
        <v>8</v>
      </c>
      <c r="F59" s="16" t="s">
        <v>28</v>
      </c>
      <c r="G59" s="17"/>
    </row>
    <row r="60" spans="1:7" ht="24" customHeight="1">
      <c r="A60" s="12">
        <v>51</v>
      </c>
      <c r="B60" s="13" t="s">
        <v>166</v>
      </c>
      <c r="C60" s="14" t="s">
        <v>57</v>
      </c>
      <c r="D60" s="15">
        <v>1982</v>
      </c>
      <c r="E60" s="16">
        <v>7.5</v>
      </c>
      <c r="F60" s="16" t="s">
        <v>30</v>
      </c>
      <c r="G60" s="17"/>
    </row>
    <row r="61" spans="1:7" ht="24" customHeight="1">
      <c r="A61" s="12">
        <v>52</v>
      </c>
      <c r="B61" s="13" t="s">
        <v>167</v>
      </c>
      <c r="C61" s="14" t="s">
        <v>57</v>
      </c>
      <c r="D61" s="15">
        <v>1991</v>
      </c>
      <c r="E61" s="16">
        <v>8</v>
      </c>
      <c r="F61" s="16" t="s">
        <v>34</v>
      </c>
      <c r="G61" s="17"/>
    </row>
    <row r="62" spans="1:7" ht="24" customHeight="1">
      <c r="A62" s="12">
        <v>53</v>
      </c>
      <c r="B62" s="13" t="s">
        <v>168</v>
      </c>
      <c r="C62" s="14" t="s">
        <v>169</v>
      </c>
      <c r="D62" s="15" t="s">
        <v>170</v>
      </c>
      <c r="E62" s="16">
        <v>7</v>
      </c>
      <c r="F62" s="16" t="s">
        <v>38</v>
      </c>
      <c r="G62" s="17"/>
    </row>
    <row r="63" spans="1:7" ht="24" customHeight="1">
      <c r="A63" s="12">
        <v>54</v>
      </c>
      <c r="B63" s="13" t="s">
        <v>171</v>
      </c>
      <c r="C63" s="14" t="s">
        <v>172</v>
      </c>
      <c r="D63" s="15" t="s">
        <v>152</v>
      </c>
      <c r="E63" s="16">
        <v>6.5</v>
      </c>
      <c r="F63" s="16" t="s">
        <v>41</v>
      </c>
      <c r="G63" s="17"/>
    </row>
    <row r="64" spans="1:7" ht="24" customHeight="1">
      <c r="A64" s="12">
        <v>55</v>
      </c>
      <c r="B64" s="13" t="s">
        <v>173</v>
      </c>
      <c r="C64" s="14" t="s">
        <v>174</v>
      </c>
      <c r="D64" s="15">
        <v>1988</v>
      </c>
      <c r="E64" s="16">
        <v>8</v>
      </c>
      <c r="F64" s="16" t="s">
        <v>43</v>
      </c>
      <c r="G64" s="15"/>
    </row>
    <row r="65" spans="1:7" ht="24" customHeight="1">
      <c r="A65" s="12">
        <v>56</v>
      </c>
      <c r="B65" s="13" t="s">
        <v>175</v>
      </c>
      <c r="C65" s="14" t="s">
        <v>174</v>
      </c>
      <c r="D65" s="15">
        <v>1991</v>
      </c>
      <c r="E65" s="16">
        <v>7</v>
      </c>
      <c r="F65" s="16" t="s">
        <v>46</v>
      </c>
      <c r="G65" s="15"/>
    </row>
    <row r="66" spans="1:7" ht="24" customHeight="1">
      <c r="A66" s="12">
        <v>57</v>
      </c>
      <c r="B66" s="13" t="s">
        <v>93</v>
      </c>
      <c r="C66" s="14" t="s">
        <v>176</v>
      </c>
      <c r="D66" s="15">
        <v>1989</v>
      </c>
      <c r="E66" s="16">
        <v>8</v>
      </c>
      <c r="F66" s="16" t="s">
        <v>48</v>
      </c>
      <c r="G66" s="15"/>
    </row>
    <row r="67" spans="1:7" ht="24" customHeight="1">
      <c r="A67" s="12">
        <v>58</v>
      </c>
      <c r="B67" s="13" t="s">
        <v>177</v>
      </c>
      <c r="C67" s="14" t="s">
        <v>60</v>
      </c>
      <c r="D67" s="15">
        <v>1978</v>
      </c>
      <c r="E67" s="16">
        <v>7.5</v>
      </c>
      <c r="F67" s="16" t="s">
        <v>53</v>
      </c>
      <c r="G67" s="15"/>
    </row>
    <row r="68" spans="1:7" ht="24" customHeight="1">
      <c r="A68" s="12">
        <v>59</v>
      </c>
      <c r="B68" s="13" t="s">
        <v>178</v>
      </c>
      <c r="C68" s="14" t="s">
        <v>60</v>
      </c>
      <c r="D68" s="15" t="s">
        <v>179</v>
      </c>
      <c r="E68" s="16">
        <v>7</v>
      </c>
      <c r="F68" s="16" t="s">
        <v>56</v>
      </c>
      <c r="G68" s="15"/>
    </row>
    <row r="69" spans="1:7" ht="24" customHeight="1">
      <c r="A69" s="12">
        <v>60</v>
      </c>
      <c r="B69" s="13" t="s">
        <v>180</v>
      </c>
      <c r="C69" s="14" t="s">
        <v>60</v>
      </c>
      <c r="D69" s="15" t="s">
        <v>145</v>
      </c>
      <c r="E69" s="16">
        <v>7.5</v>
      </c>
      <c r="F69" s="16" t="s">
        <v>59</v>
      </c>
      <c r="G69" s="15"/>
    </row>
    <row r="70" spans="1:7" ht="24" customHeight="1">
      <c r="A70" s="12">
        <v>61</v>
      </c>
      <c r="B70" s="13" t="s">
        <v>181</v>
      </c>
      <c r="C70" s="14" t="s">
        <v>182</v>
      </c>
      <c r="D70" s="15">
        <v>1986</v>
      </c>
      <c r="E70" s="16">
        <v>7</v>
      </c>
      <c r="F70" s="16" t="s">
        <v>62</v>
      </c>
      <c r="G70" s="15"/>
    </row>
    <row r="71" spans="1:7" ht="24" customHeight="1">
      <c r="A71" s="12">
        <v>62</v>
      </c>
      <c r="B71" s="13" t="s">
        <v>35</v>
      </c>
      <c r="C71" s="14" t="s">
        <v>182</v>
      </c>
      <c r="D71" s="15">
        <v>1984</v>
      </c>
      <c r="E71" s="16">
        <v>6.5</v>
      </c>
      <c r="F71" s="16" t="s">
        <v>65</v>
      </c>
      <c r="G71" s="15"/>
    </row>
    <row r="72" spans="1:7" ht="24" customHeight="1">
      <c r="A72" s="12">
        <v>63</v>
      </c>
      <c r="B72" s="13" t="s">
        <v>44</v>
      </c>
      <c r="C72" s="14" t="s">
        <v>183</v>
      </c>
      <c r="D72" s="15" t="s">
        <v>179</v>
      </c>
      <c r="E72" s="16">
        <v>7</v>
      </c>
      <c r="F72" s="16" t="s">
        <v>259</v>
      </c>
      <c r="G72" s="15"/>
    </row>
    <row r="73" spans="1:7" ht="24" customHeight="1">
      <c r="A73" s="12">
        <v>64</v>
      </c>
      <c r="B73" s="13" t="s">
        <v>184</v>
      </c>
      <c r="C73" s="14" t="s">
        <v>185</v>
      </c>
      <c r="D73" s="15">
        <v>1978</v>
      </c>
      <c r="E73" s="16">
        <v>7</v>
      </c>
      <c r="F73" s="16" t="s">
        <v>260</v>
      </c>
      <c r="G73" s="15"/>
    </row>
    <row r="74" spans="1:7" ht="24" customHeight="1">
      <c r="A74" s="12">
        <v>65</v>
      </c>
      <c r="B74" s="13" t="s">
        <v>19</v>
      </c>
      <c r="C74" s="14" t="s">
        <v>64</v>
      </c>
      <c r="D74" s="15">
        <v>1976</v>
      </c>
      <c r="E74" s="16">
        <v>7.5</v>
      </c>
      <c r="F74" s="16" t="s">
        <v>261</v>
      </c>
      <c r="G74" s="15"/>
    </row>
    <row r="75" spans="1:7" ht="24" customHeight="1">
      <c r="A75" s="12">
        <v>66</v>
      </c>
      <c r="B75" s="13" t="s">
        <v>186</v>
      </c>
      <c r="C75" s="14" t="s">
        <v>187</v>
      </c>
      <c r="D75" s="15">
        <v>1984</v>
      </c>
      <c r="E75" s="16">
        <v>7</v>
      </c>
      <c r="F75" s="16" t="s">
        <v>262</v>
      </c>
      <c r="G75" s="15"/>
    </row>
    <row r="76" spans="1:7" ht="24" customHeight="1">
      <c r="A76" s="12">
        <v>67</v>
      </c>
      <c r="B76" s="13" t="s">
        <v>188</v>
      </c>
      <c r="C76" s="14" t="s">
        <v>189</v>
      </c>
      <c r="D76" s="15" t="s">
        <v>190</v>
      </c>
      <c r="E76" s="16">
        <v>7</v>
      </c>
      <c r="F76" s="16" t="s">
        <v>263</v>
      </c>
      <c r="G76" s="15"/>
    </row>
    <row r="77" spans="1:7" ht="24" customHeight="1">
      <c r="A77" s="12">
        <v>68</v>
      </c>
      <c r="B77" s="13" t="s">
        <v>191</v>
      </c>
      <c r="C77" s="14" t="s">
        <v>189</v>
      </c>
      <c r="D77" s="15">
        <v>1981</v>
      </c>
      <c r="E77" s="16">
        <v>7.5</v>
      </c>
      <c r="F77" s="16" t="s">
        <v>264</v>
      </c>
      <c r="G77" s="15"/>
    </row>
    <row r="78" spans="1:7" ht="24" customHeight="1">
      <c r="A78" s="12">
        <v>69</v>
      </c>
      <c r="B78" s="13" t="s">
        <v>192</v>
      </c>
      <c r="C78" s="14" t="s">
        <v>189</v>
      </c>
      <c r="D78" s="15" t="s">
        <v>109</v>
      </c>
      <c r="E78" s="16">
        <v>8</v>
      </c>
      <c r="F78" s="16" t="s">
        <v>265</v>
      </c>
      <c r="G78" s="15"/>
    </row>
    <row r="79" spans="1:7" ht="24" customHeight="1">
      <c r="A79" s="12">
        <v>70</v>
      </c>
      <c r="B79" s="32" t="s">
        <v>193</v>
      </c>
      <c r="C79" s="33" t="s">
        <v>66</v>
      </c>
      <c r="D79" s="31">
        <v>1987</v>
      </c>
      <c r="E79" s="16">
        <v>7.5</v>
      </c>
      <c r="F79" s="16" t="s">
        <v>266</v>
      </c>
      <c r="G79" s="15"/>
    </row>
    <row r="80" spans="1:7" ht="16.5" customHeight="1">
      <c r="A80" s="118" t="s">
        <v>68</v>
      </c>
      <c r="B80" s="124"/>
      <c r="C80" s="19">
        <f>COUNT(E10:E79)</f>
        <v>68</v>
      </c>
      <c r="D80" s="20"/>
      <c r="E80" s="21" t="s">
        <v>69</v>
      </c>
      <c r="F80" s="22">
        <f>COUNTIF(E10:E79,"&gt;=8")</f>
        <v>10</v>
      </c>
      <c r="G80" s="23"/>
    </row>
    <row r="81" spans="1:7" ht="16.5" customHeight="1">
      <c r="A81" s="114" t="s">
        <v>70</v>
      </c>
      <c r="B81" s="115"/>
      <c r="C81" s="23">
        <f>COUNTIF(E10:E79,"&gt;=5.0")</f>
        <v>2</v>
      </c>
      <c r="D81" s="20"/>
      <c r="E81" s="21" t="s">
        <v>71</v>
      </c>
      <c r="F81" s="22">
        <f>COUNTIF(E10:E79,"&gt;=7")-F80</f>
        <v>45</v>
      </c>
      <c r="G81" s="23"/>
    </row>
    <row r="82" spans="1:7" ht="16.5" customHeight="1">
      <c r="A82" s="114" t="s">
        <v>72</v>
      </c>
      <c r="B82" s="115"/>
      <c r="C82" s="24">
        <f>COUNTIF(E10:E79,"&lt;5.0")</f>
        <v>0</v>
      </c>
      <c r="D82" s="20"/>
      <c r="E82" s="21" t="s">
        <v>73</v>
      </c>
      <c r="F82" s="22">
        <f>C80-SUM(F80,F81,C82)</f>
        <v>13</v>
      </c>
      <c r="G82" s="23"/>
    </row>
    <row r="83" spans="2:3" ht="16.5">
      <c r="B83" s="30"/>
      <c r="C83" s="30"/>
    </row>
    <row r="84" spans="2:3" ht="16.5">
      <c r="B84" s="30"/>
      <c r="C84" s="30"/>
    </row>
    <row r="85" spans="2:3" ht="16.5">
      <c r="B85" s="30"/>
      <c r="C85" s="30"/>
    </row>
    <row r="86" spans="2:3" ht="16.5">
      <c r="B86" s="30"/>
      <c r="C86" s="30"/>
    </row>
    <row r="87" spans="2:3" ht="16.5">
      <c r="B87" s="30"/>
      <c r="C87" s="30"/>
    </row>
    <row r="88" spans="2:3" ht="16.5">
      <c r="B88" s="30"/>
      <c r="C88" s="30"/>
    </row>
    <row r="89" ht="16.5">
      <c r="C89" s="30"/>
    </row>
  </sheetData>
  <sheetProtection/>
  <mergeCells count="15">
    <mergeCell ref="B9:C9"/>
    <mergeCell ref="E25:G25"/>
    <mergeCell ref="A80:B80"/>
    <mergeCell ref="A81:B81"/>
    <mergeCell ref="A82:B82"/>
    <mergeCell ref="E58:G58"/>
    <mergeCell ref="A1:C1"/>
    <mergeCell ref="D1:G1"/>
    <mergeCell ref="A2:C2"/>
    <mergeCell ref="A3:C3"/>
    <mergeCell ref="A5:G5"/>
    <mergeCell ref="A6:G6"/>
    <mergeCell ref="A7:G7"/>
    <mergeCell ref="B8:C8"/>
    <mergeCell ref="F8:G8"/>
  </mergeCells>
  <conditionalFormatting sqref="E10:G10 E79:F79 F59:F78 F11:G24 F26:G57 E11:E78 G59:G79">
    <cfRule type="cellIs" priority="12" dxfId="100" operator="lessThan" stopIfTrue="1">
      <formula>5</formula>
    </cfRule>
  </conditionalFormatting>
  <conditionalFormatting sqref="E10:E79">
    <cfRule type="cellIs" priority="10" dxfId="101" operator="lessThan">
      <formula>5</formula>
    </cfRule>
  </conditionalFormatting>
  <printOptions/>
  <pageMargins left="0.61" right="0" top="0" bottom="0" header="0.28" footer="0.17"/>
  <pageSetup horizontalDpi="600" verticalDpi="600" orientation="portrait" r:id="rId2"/>
  <headerFooter>
    <oddFooter>&amp;C&amp;P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88"/>
  <sheetViews>
    <sheetView zoomScale="96" zoomScaleNormal="96" zoomScalePageLayoutView="0" workbookViewId="0" topLeftCell="A1">
      <selection activeCell="F29" sqref="F29"/>
    </sheetView>
  </sheetViews>
  <sheetFormatPr defaultColWidth="9.00390625" defaultRowHeight="15.75"/>
  <cols>
    <col min="1" max="1" width="4.375" style="29" customWidth="1"/>
    <col min="2" max="2" width="22.75390625" style="0" customWidth="1"/>
    <col min="3" max="3" width="9.75390625" style="0" customWidth="1"/>
    <col min="4" max="4" width="12.50390625" style="0" customWidth="1"/>
    <col min="5" max="5" width="10.75390625" style="0" customWidth="1"/>
    <col min="6" max="6" width="12.125" style="0" customWidth="1"/>
    <col min="7" max="7" width="18.25390625" style="0" customWidth="1"/>
  </cols>
  <sheetData>
    <row r="1" spans="1:7" s="1" customFormat="1" ht="16.5">
      <c r="A1" s="125" t="s">
        <v>0</v>
      </c>
      <c r="B1" s="125"/>
      <c r="C1" s="125"/>
      <c r="D1" s="126" t="s">
        <v>1</v>
      </c>
      <c r="E1" s="126"/>
      <c r="F1" s="126"/>
      <c r="G1" s="126"/>
    </row>
    <row r="2" spans="1:7" s="1" customFormat="1" ht="18.75">
      <c r="A2" s="126" t="s">
        <v>2</v>
      </c>
      <c r="B2" s="126"/>
      <c r="C2" s="126"/>
      <c r="D2" s="2"/>
      <c r="E2" s="2" t="s">
        <v>3</v>
      </c>
      <c r="F2" s="2"/>
      <c r="G2" s="3"/>
    </row>
    <row r="3" spans="1:7" s="1" customFormat="1" ht="16.5">
      <c r="A3" s="126" t="s">
        <v>4</v>
      </c>
      <c r="B3" s="126"/>
      <c r="C3" s="126"/>
      <c r="D3" s="2"/>
      <c r="E3" s="4"/>
      <c r="F3" s="4"/>
      <c r="G3" s="5"/>
    </row>
    <row r="4" spans="1:7" s="1" customFormat="1" ht="18.75">
      <c r="A4" s="6"/>
      <c r="B4" s="3"/>
      <c r="C4" s="3"/>
      <c r="D4" s="3"/>
      <c r="E4" s="7" t="s">
        <v>624</v>
      </c>
      <c r="F4" s="7"/>
      <c r="G4" s="5"/>
    </row>
    <row r="5" spans="1:7" s="1" customFormat="1" ht="27" customHeight="1">
      <c r="A5" s="120" t="s">
        <v>627</v>
      </c>
      <c r="B5" s="120"/>
      <c r="C5" s="120"/>
      <c r="D5" s="120"/>
      <c r="E5" s="120"/>
      <c r="F5" s="120"/>
      <c r="G5" s="120"/>
    </row>
    <row r="6" spans="1:7" s="1" customFormat="1" ht="21" customHeight="1">
      <c r="A6" s="120" t="s">
        <v>78</v>
      </c>
      <c r="B6" s="120"/>
      <c r="C6" s="120"/>
      <c r="D6" s="120"/>
      <c r="E6" s="120"/>
      <c r="F6" s="120"/>
      <c r="G6" s="120"/>
    </row>
    <row r="7" spans="1:7" s="1" customFormat="1" ht="21.75" customHeight="1">
      <c r="A7" s="133" t="s">
        <v>628</v>
      </c>
      <c r="B7" s="133"/>
      <c r="C7" s="133"/>
      <c r="D7" s="133"/>
      <c r="E7" s="133"/>
      <c r="F7" s="133"/>
      <c r="G7" s="133"/>
    </row>
    <row r="8" spans="1:7" s="11" customFormat="1" ht="25.5" customHeight="1">
      <c r="A8" s="10" t="s">
        <v>7</v>
      </c>
      <c r="B8" s="123" t="s">
        <v>8</v>
      </c>
      <c r="C8" s="123"/>
      <c r="D8" s="10" t="s">
        <v>9</v>
      </c>
      <c r="E8" s="10" t="s">
        <v>10</v>
      </c>
      <c r="F8" s="10" t="s">
        <v>629</v>
      </c>
      <c r="G8" s="10" t="s">
        <v>12</v>
      </c>
    </row>
    <row r="9" spans="1:7" ht="24" customHeight="1">
      <c r="A9" s="12">
        <v>1</v>
      </c>
      <c r="B9" s="13" t="s">
        <v>81</v>
      </c>
      <c r="C9" s="14" t="s">
        <v>13</v>
      </c>
      <c r="D9" s="15">
        <v>1985</v>
      </c>
      <c r="E9" s="16">
        <v>8</v>
      </c>
      <c r="F9" s="16" t="s">
        <v>630</v>
      </c>
      <c r="G9" s="17"/>
    </row>
    <row r="10" spans="1:7" ht="24" customHeight="1">
      <c r="A10" s="12">
        <v>2</v>
      </c>
      <c r="B10" s="13" t="s">
        <v>50</v>
      </c>
      <c r="C10" s="14" t="s">
        <v>13</v>
      </c>
      <c r="D10" s="15">
        <v>1981</v>
      </c>
      <c r="E10" s="16">
        <v>7</v>
      </c>
      <c r="F10" s="16" t="s">
        <v>633</v>
      </c>
      <c r="G10" s="17"/>
    </row>
    <row r="11" spans="1:7" ht="24" customHeight="1">
      <c r="A11" s="12">
        <v>3</v>
      </c>
      <c r="B11" s="13" t="s">
        <v>82</v>
      </c>
      <c r="C11" s="14" t="s">
        <v>13</v>
      </c>
      <c r="D11" s="15">
        <v>1983</v>
      </c>
      <c r="E11" s="16">
        <v>8</v>
      </c>
      <c r="F11" s="16" t="s">
        <v>633</v>
      </c>
      <c r="G11" s="17"/>
    </row>
    <row r="12" spans="1:7" ht="24" customHeight="1">
      <c r="A12" s="12">
        <v>4</v>
      </c>
      <c r="B12" s="13" t="s">
        <v>83</v>
      </c>
      <c r="C12" s="14" t="s">
        <v>84</v>
      </c>
      <c r="D12" s="15">
        <v>1988</v>
      </c>
      <c r="E12" s="16">
        <v>8</v>
      </c>
      <c r="F12" s="16" t="s">
        <v>632</v>
      </c>
      <c r="G12" s="17"/>
    </row>
    <row r="13" spans="1:7" ht="24" customHeight="1">
      <c r="A13" s="12">
        <v>5</v>
      </c>
      <c r="B13" s="13" t="s">
        <v>85</v>
      </c>
      <c r="C13" s="14" t="s">
        <v>86</v>
      </c>
      <c r="D13" s="15">
        <v>1986</v>
      </c>
      <c r="E13" s="16">
        <v>8</v>
      </c>
      <c r="F13" s="16" t="s">
        <v>632</v>
      </c>
      <c r="G13" s="17"/>
    </row>
    <row r="14" spans="1:7" ht="24" customHeight="1">
      <c r="A14" s="12">
        <v>6</v>
      </c>
      <c r="B14" s="13" t="s">
        <v>87</v>
      </c>
      <c r="C14" s="14" t="s">
        <v>88</v>
      </c>
      <c r="D14" s="15" t="s">
        <v>89</v>
      </c>
      <c r="E14" s="16">
        <v>8.5</v>
      </c>
      <c r="F14" s="16" t="s">
        <v>630</v>
      </c>
      <c r="G14" s="17"/>
    </row>
    <row r="15" spans="1:7" ht="24" customHeight="1">
      <c r="A15" s="12">
        <v>7</v>
      </c>
      <c r="B15" s="13" t="s">
        <v>90</v>
      </c>
      <c r="C15" s="14" t="s">
        <v>91</v>
      </c>
      <c r="D15" s="15" t="s">
        <v>92</v>
      </c>
      <c r="E15" s="16">
        <v>7</v>
      </c>
      <c r="F15" s="16" t="s">
        <v>633</v>
      </c>
      <c r="G15" s="17"/>
    </row>
    <row r="16" spans="1:7" ht="24" customHeight="1">
      <c r="A16" s="12">
        <v>8</v>
      </c>
      <c r="B16" s="13" t="s">
        <v>93</v>
      </c>
      <c r="C16" s="14" t="s">
        <v>94</v>
      </c>
      <c r="D16" s="15">
        <v>1989</v>
      </c>
      <c r="E16" s="16">
        <v>8</v>
      </c>
      <c r="F16" s="16" t="s">
        <v>632</v>
      </c>
      <c r="G16" s="17"/>
    </row>
    <row r="17" spans="1:7" ht="24" customHeight="1">
      <c r="A17" s="12">
        <v>9</v>
      </c>
      <c r="B17" s="13" t="s">
        <v>31</v>
      </c>
      <c r="C17" s="14" t="s">
        <v>95</v>
      </c>
      <c r="D17" s="15" t="s">
        <v>96</v>
      </c>
      <c r="E17" s="16">
        <v>8</v>
      </c>
      <c r="F17" s="16" t="s">
        <v>632</v>
      </c>
      <c r="G17" s="17"/>
    </row>
    <row r="18" spans="1:7" ht="24" customHeight="1">
      <c r="A18" s="12">
        <v>10</v>
      </c>
      <c r="B18" s="13" t="s">
        <v>33</v>
      </c>
      <c r="C18" s="14" t="s">
        <v>97</v>
      </c>
      <c r="D18" s="15" t="s">
        <v>98</v>
      </c>
      <c r="E18" s="16">
        <v>8.5</v>
      </c>
      <c r="F18" s="16" t="s">
        <v>630</v>
      </c>
      <c r="G18" s="17"/>
    </row>
    <row r="19" spans="1:7" ht="24" customHeight="1">
      <c r="A19" s="12">
        <v>11</v>
      </c>
      <c r="B19" s="13" t="s">
        <v>99</v>
      </c>
      <c r="C19" s="14" t="s">
        <v>100</v>
      </c>
      <c r="D19" s="15">
        <v>1972</v>
      </c>
      <c r="E19" s="16">
        <v>7</v>
      </c>
      <c r="F19" s="16" t="s">
        <v>632</v>
      </c>
      <c r="G19" s="17"/>
    </row>
    <row r="20" spans="1:7" ht="24" customHeight="1">
      <c r="A20" s="12">
        <v>12</v>
      </c>
      <c r="B20" s="13" t="s">
        <v>101</v>
      </c>
      <c r="C20" s="14" t="s">
        <v>102</v>
      </c>
      <c r="D20" s="15">
        <v>1983</v>
      </c>
      <c r="E20" s="16">
        <v>8</v>
      </c>
      <c r="F20" s="16" t="s">
        <v>630</v>
      </c>
      <c r="G20" s="17"/>
    </row>
    <row r="21" spans="1:7" ht="24" customHeight="1">
      <c r="A21" s="12">
        <v>13</v>
      </c>
      <c r="B21" s="13" t="s">
        <v>103</v>
      </c>
      <c r="C21" s="14" t="s">
        <v>20</v>
      </c>
      <c r="D21" s="15" t="s">
        <v>89</v>
      </c>
      <c r="E21" s="16">
        <v>8</v>
      </c>
      <c r="F21" s="16" t="s">
        <v>633</v>
      </c>
      <c r="G21" s="17"/>
    </row>
    <row r="22" spans="1:7" ht="24" customHeight="1">
      <c r="A22" s="12">
        <v>14</v>
      </c>
      <c r="B22" s="13" t="s">
        <v>104</v>
      </c>
      <c r="C22" s="14" t="s">
        <v>105</v>
      </c>
      <c r="D22" s="15" t="s">
        <v>106</v>
      </c>
      <c r="E22" s="16">
        <v>7</v>
      </c>
      <c r="F22" s="16" t="s">
        <v>632</v>
      </c>
      <c r="G22" s="17"/>
    </row>
    <row r="23" spans="1:7" ht="24" customHeight="1">
      <c r="A23" s="12">
        <v>15</v>
      </c>
      <c r="B23" s="13" t="s">
        <v>107</v>
      </c>
      <c r="C23" s="14" t="s">
        <v>108</v>
      </c>
      <c r="D23" s="15" t="s">
        <v>109</v>
      </c>
      <c r="E23" s="16">
        <v>7</v>
      </c>
      <c r="F23" s="16" t="s">
        <v>631</v>
      </c>
      <c r="G23" s="17"/>
    </row>
    <row r="24" spans="1:7" ht="24" customHeight="1">
      <c r="A24" s="12">
        <v>16</v>
      </c>
      <c r="B24" s="13" t="s">
        <v>110</v>
      </c>
      <c r="C24" s="14" t="s">
        <v>111</v>
      </c>
      <c r="D24" s="15">
        <v>1983</v>
      </c>
      <c r="E24" s="130" t="s">
        <v>545</v>
      </c>
      <c r="F24" s="131"/>
      <c r="G24" s="132"/>
    </row>
    <row r="25" spans="1:7" ht="24" customHeight="1">
      <c r="A25" s="12">
        <v>17</v>
      </c>
      <c r="B25" s="13" t="s">
        <v>27</v>
      </c>
      <c r="C25" s="14" t="s">
        <v>112</v>
      </c>
      <c r="D25" s="15">
        <v>1985</v>
      </c>
      <c r="E25" s="16">
        <v>8</v>
      </c>
      <c r="F25" s="16" t="s">
        <v>630</v>
      </c>
      <c r="G25" s="17"/>
    </row>
    <row r="26" spans="1:7" ht="24" customHeight="1">
      <c r="A26" s="18">
        <v>18</v>
      </c>
      <c r="B26" s="13" t="s">
        <v>113</v>
      </c>
      <c r="C26" s="14" t="s">
        <v>112</v>
      </c>
      <c r="D26" s="15">
        <v>1983</v>
      </c>
      <c r="E26" s="16">
        <v>8</v>
      </c>
      <c r="F26" s="16" t="s">
        <v>632</v>
      </c>
      <c r="G26" s="17"/>
    </row>
    <row r="27" spans="1:7" ht="24" customHeight="1">
      <c r="A27" s="12">
        <v>19</v>
      </c>
      <c r="B27" s="13" t="s">
        <v>47</v>
      </c>
      <c r="C27" s="14" t="s">
        <v>29</v>
      </c>
      <c r="D27" s="15">
        <v>1987</v>
      </c>
      <c r="E27" s="16">
        <v>8.5</v>
      </c>
      <c r="F27" s="16" t="s">
        <v>633</v>
      </c>
      <c r="G27" s="17"/>
    </row>
    <row r="28" spans="1:7" ht="24" customHeight="1">
      <c r="A28" s="12">
        <v>20</v>
      </c>
      <c r="B28" s="13" t="s">
        <v>114</v>
      </c>
      <c r="C28" s="14" t="s">
        <v>29</v>
      </c>
      <c r="D28" s="15">
        <v>1981</v>
      </c>
      <c r="E28" s="16">
        <v>6</v>
      </c>
      <c r="F28" s="16" t="s">
        <v>631</v>
      </c>
      <c r="G28" s="17"/>
    </row>
    <row r="29" spans="1:7" ht="24" customHeight="1">
      <c r="A29" s="12">
        <v>21</v>
      </c>
      <c r="B29" s="13" t="s">
        <v>115</v>
      </c>
      <c r="C29" s="14" t="s">
        <v>116</v>
      </c>
      <c r="D29" s="15" t="s">
        <v>117</v>
      </c>
      <c r="E29" s="16">
        <v>8</v>
      </c>
      <c r="F29" s="16" t="s">
        <v>631</v>
      </c>
      <c r="G29" s="17"/>
    </row>
    <row r="30" spans="1:7" ht="24" customHeight="1">
      <c r="A30" s="12">
        <v>22</v>
      </c>
      <c r="B30" s="13" t="s">
        <v>85</v>
      </c>
      <c r="C30" s="14" t="s">
        <v>116</v>
      </c>
      <c r="D30" s="15">
        <v>1988</v>
      </c>
      <c r="E30" s="16">
        <v>7.5</v>
      </c>
      <c r="F30" s="16" t="s">
        <v>631</v>
      </c>
      <c r="G30" s="17"/>
    </row>
    <row r="31" spans="1:7" ht="24" customHeight="1">
      <c r="A31" s="12">
        <v>23</v>
      </c>
      <c r="B31" s="13" t="s">
        <v>118</v>
      </c>
      <c r="C31" s="14" t="s">
        <v>119</v>
      </c>
      <c r="D31" s="15" t="s">
        <v>92</v>
      </c>
      <c r="E31" s="16">
        <v>6</v>
      </c>
      <c r="F31" s="16" t="s">
        <v>631</v>
      </c>
      <c r="G31" s="17"/>
    </row>
    <row r="32" spans="1:7" ht="24" customHeight="1">
      <c r="A32" s="12">
        <v>24</v>
      </c>
      <c r="B32" s="13" t="s">
        <v>120</v>
      </c>
      <c r="C32" s="14" t="s">
        <v>121</v>
      </c>
      <c r="D32" s="15" t="s">
        <v>96</v>
      </c>
      <c r="E32" s="16">
        <v>8</v>
      </c>
      <c r="F32" s="16" t="s">
        <v>632</v>
      </c>
      <c r="G32" s="17"/>
    </row>
    <row r="33" spans="1:7" ht="24" customHeight="1">
      <c r="A33" s="12">
        <v>25</v>
      </c>
      <c r="B33" s="13" t="s">
        <v>23</v>
      </c>
      <c r="C33" s="14" t="s">
        <v>122</v>
      </c>
      <c r="D33" s="15">
        <v>1977</v>
      </c>
      <c r="E33" s="16">
        <v>8</v>
      </c>
      <c r="F33" s="16" t="s">
        <v>632</v>
      </c>
      <c r="G33" s="17"/>
    </row>
    <row r="34" spans="1:7" ht="24" customHeight="1">
      <c r="A34" s="12">
        <v>26</v>
      </c>
      <c r="B34" s="13" t="s">
        <v>123</v>
      </c>
      <c r="C34" s="14" t="s">
        <v>124</v>
      </c>
      <c r="D34" s="15">
        <v>1983</v>
      </c>
      <c r="E34" s="16">
        <v>5</v>
      </c>
      <c r="F34" s="16" t="s">
        <v>633</v>
      </c>
      <c r="G34" s="17"/>
    </row>
    <row r="35" spans="1:7" ht="24" customHeight="1">
      <c r="A35" s="12">
        <v>27</v>
      </c>
      <c r="B35" s="13" t="s">
        <v>125</v>
      </c>
      <c r="C35" s="14" t="s">
        <v>126</v>
      </c>
      <c r="D35" s="15">
        <v>1987</v>
      </c>
      <c r="E35" s="16">
        <v>8</v>
      </c>
      <c r="F35" s="16" t="s">
        <v>630</v>
      </c>
      <c r="G35" s="17"/>
    </row>
    <row r="36" spans="1:7" ht="24" customHeight="1">
      <c r="A36" s="12">
        <v>28</v>
      </c>
      <c r="B36" s="13" t="s">
        <v>127</v>
      </c>
      <c r="C36" s="14" t="s">
        <v>126</v>
      </c>
      <c r="D36" s="15" t="s">
        <v>128</v>
      </c>
      <c r="E36" s="16">
        <v>8</v>
      </c>
      <c r="F36" s="16" t="s">
        <v>632</v>
      </c>
      <c r="G36" s="17"/>
    </row>
    <row r="37" spans="1:7" ht="24" customHeight="1">
      <c r="A37" s="12">
        <v>29</v>
      </c>
      <c r="B37" s="13" t="s">
        <v>129</v>
      </c>
      <c r="C37" s="14" t="s">
        <v>130</v>
      </c>
      <c r="D37" s="15">
        <v>1981</v>
      </c>
      <c r="E37" s="16">
        <v>8</v>
      </c>
      <c r="F37" s="16" t="s">
        <v>633</v>
      </c>
      <c r="G37" s="17"/>
    </row>
    <row r="38" spans="1:7" ht="24" customHeight="1">
      <c r="A38" s="12">
        <v>30</v>
      </c>
      <c r="B38" s="13" t="s">
        <v>131</v>
      </c>
      <c r="C38" s="14" t="s">
        <v>132</v>
      </c>
      <c r="D38" s="15">
        <v>1982</v>
      </c>
      <c r="E38" s="16">
        <v>7.5</v>
      </c>
      <c r="F38" s="16" t="s">
        <v>632</v>
      </c>
      <c r="G38" s="17"/>
    </row>
    <row r="39" spans="1:7" ht="24" customHeight="1">
      <c r="A39" s="12">
        <v>31</v>
      </c>
      <c r="B39" s="13" t="s">
        <v>133</v>
      </c>
      <c r="C39" s="14" t="s">
        <v>134</v>
      </c>
      <c r="D39" s="15">
        <v>1981</v>
      </c>
      <c r="E39" s="16">
        <v>8</v>
      </c>
      <c r="F39" s="16" t="s">
        <v>633</v>
      </c>
      <c r="G39" s="17"/>
    </row>
    <row r="40" spans="1:7" ht="24" customHeight="1">
      <c r="A40" s="12">
        <v>32</v>
      </c>
      <c r="B40" s="13" t="s">
        <v>135</v>
      </c>
      <c r="C40" s="14" t="s">
        <v>136</v>
      </c>
      <c r="D40" s="15">
        <v>1991</v>
      </c>
      <c r="E40" s="16">
        <v>8</v>
      </c>
      <c r="F40" s="16" t="s">
        <v>632</v>
      </c>
      <c r="G40" s="17"/>
    </row>
    <row r="41" spans="1:7" ht="24" customHeight="1">
      <c r="A41" s="12">
        <v>33</v>
      </c>
      <c r="B41" s="13" t="s">
        <v>137</v>
      </c>
      <c r="C41" s="14" t="s">
        <v>138</v>
      </c>
      <c r="D41" s="15">
        <v>1987</v>
      </c>
      <c r="E41" s="16">
        <v>8.5</v>
      </c>
      <c r="F41" s="16" t="s">
        <v>630</v>
      </c>
      <c r="G41" s="17"/>
    </row>
    <row r="42" spans="1:7" ht="24" customHeight="1">
      <c r="A42" s="18">
        <v>34</v>
      </c>
      <c r="B42" s="13" t="s">
        <v>139</v>
      </c>
      <c r="C42" s="14" t="s">
        <v>140</v>
      </c>
      <c r="D42" s="15">
        <v>1984</v>
      </c>
      <c r="E42" s="16">
        <v>8</v>
      </c>
      <c r="F42" s="16" t="s">
        <v>631</v>
      </c>
      <c r="G42" s="17"/>
    </row>
    <row r="43" spans="1:7" ht="24" customHeight="1">
      <c r="A43" s="12">
        <v>35</v>
      </c>
      <c r="B43" s="13" t="s">
        <v>141</v>
      </c>
      <c r="C43" s="14" t="s">
        <v>37</v>
      </c>
      <c r="D43" s="15">
        <v>1977</v>
      </c>
      <c r="E43" s="16">
        <v>7</v>
      </c>
      <c r="F43" s="16" t="s">
        <v>633</v>
      </c>
      <c r="G43" s="17"/>
    </row>
    <row r="44" spans="1:7" ht="24" customHeight="1">
      <c r="A44" s="12">
        <v>36</v>
      </c>
      <c r="B44" s="13" t="s">
        <v>142</v>
      </c>
      <c r="C44" s="14" t="s">
        <v>37</v>
      </c>
      <c r="D44" s="15">
        <v>1976</v>
      </c>
      <c r="E44" s="16">
        <v>8</v>
      </c>
      <c r="F44" s="16" t="s">
        <v>630</v>
      </c>
      <c r="G44" s="17"/>
    </row>
    <row r="45" spans="1:7" ht="24" customHeight="1">
      <c r="A45" s="18">
        <v>37</v>
      </c>
      <c r="B45" s="13" t="s">
        <v>143</v>
      </c>
      <c r="C45" s="14" t="s">
        <v>144</v>
      </c>
      <c r="D45" s="15" t="s">
        <v>145</v>
      </c>
      <c r="E45" s="16">
        <v>8.5</v>
      </c>
      <c r="F45" s="16" t="s">
        <v>630</v>
      </c>
      <c r="G45" s="17"/>
    </row>
    <row r="46" spans="1:7" ht="24" customHeight="1">
      <c r="A46" s="12">
        <v>38</v>
      </c>
      <c r="B46" s="13" t="s">
        <v>146</v>
      </c>
      <c r="C46" s="14" t="s">
        <v>39</v>
      </c>
      <c r="D46" s="15">
        <v>1984</v>
      </c>
      <c r="E46" s="16">
        <v>6.5</v>
      </c>
      <c r="F46" s="16" t="s">
        <v>631</v>
      </c>
      <c r="G46" s="17"/>
    </row>
    <row r="47" spans="1:7" ht="24" customHeight="1">
      <c r="A47" s="12">
        <v>39</v>
      </c>
      <c r="B47" s="13" t="s">
        <v>23</v>
      </c>
      <c r="C47" s="14" t="s">
        <v>39</v>
      </c>
      <c r="D47" s="15" t="s">
        <v>147</v>
      </c>
      <c r="E47" s="16">
        <v>8</v>
      </c>
      <c r="F47" s="16" t="s">
        <v>632</v>
      </c>
      <c r="G47" s="17"/>
    </row>
    <row r="48" spans="1:7" ht="24" customHeight="1">
      <c r="A48" s="12">
        <v>40</v>
      </c>
      <c r="B48" s="13" t="s">
        <v>148</v>
      </c>
      <c r="C48" s="14" t="s">
        <v>149</v>
      </c>
      <c r="D48" s="15" t="s">
        <v>109</v>
      </c>
      <c r="E48" s="16">
        <v>8</v>
      </c>
      <c r="F48" s="16" t="s">
        <v>630</v>
      </c>
      <c r="G48" s="17"/>
    </row>
    <row r="49" spans="1:7" ht="24" customHeight="1">
      <c r="A49" s="12">
        <v>41</v>
      </c>
      <c r="B49" s="13" t="s">
        <v>150</v>
      </c>
      <c r="C49" s="14" t="s">
        <v>151</v>
      </c>
      <c r="D49" s="15" t="s">
        <v>152</v>
      </c>
      <c r="E49" s="16">
        <v>8</v>
      </c>
      <c r="F49" s="16" t="s">
        <v>631</v>
      </c>
      <c r="G49" s="17"/>
    </row>
    <row r="50" spans="1:7" ht="24" customHeight="1">
      <c r="A50" s="12">
        <v>42</v>
      </c>
      <c r="B50" s="13" t="s">
        <v>153</v>
      </c>
      <c r="C50" s="14" t="s">
        <v>154</v>
      </c>
      <c r="D50" s="15" t="s">
        <v>147</v>
      </c>
      <c r="E50" s="16">
        <v>8</v>
      </c>
      <c r="F50" s="16" t="s">
        <v>631</v>
      </c>
      <c r="G50" s="17"/>
    </row>
    <row r="51" spans="1:7" ht="24" customHeight="1">
      <c r="A51" s="12">
        <v>43</v>
      </c>
      <c r="B51" s="13" t="s">
        <v>155</v>
      </c>
      <c r="C51" s="14" t="s">
        <v>156</v>
      </c>
      <c r="D51" s="15" t="s">
        <v>109</v>
      </c>
      <c r="E51" s="16">
        <v>8</v>
      </c>
      <c r="F51" s="16" t="s">
        <v>630</v>
      </c>
      <c r="G51" s="17"/>
    </row>
    <row r="52" spans="1:7" ht="24" customHeight="1">
      <c r="A52" s="12">
        <v>44</v>
      </c>
      <c r="B52" s="13" t="s">
        <v>157</v>
      </c>
      <c r="C52" s="14" t="s">
        <v>156</v>
      </c>
      <c r="D52" s="15">
        <v>1986</v>
      </c>
      <c r="E52" s="16">
        <v>7.5</v>
      </c>
      <c r="F52" s="16" t="s">
        <v>632</v>
      </c>
      <c r="G52" s="17"/>
    </row>
    <row r="53" spans="1:7" ht="24" customHeight="1">
      <c r="A53" s="12">
        <v>45</v>
      </c>
      <c r="B53" s="13" t="s">
        <v>90</v>
      </c>
      <c r="C53" s="14" t="s">
        <v>158</v>
      </c>
      <c r="D53" s="15">
        <v>1980</v>
      </c>
      <c r="E53" s="16">
        <v>8.5</v>
      </c>
      <c r="F53" s="16" t="s">
        <v>630</v>
      </c>
      <c r="G53" s="17"/>
    </row>
    <row r="54" spans="1:7" ht="24" customHeight="1">
      <c r="A54" s="18">
        <v>46</v>
      </c>
      <c r="B54" s="13" t="s">
        <v>159</v>
      </c>
      <c r="C54" s="14" t="s">
        <v>51</v>
      </c>
      <c r="D54" s="15">
        <v>1988</v>
      </c>
      <c r="E54" s="16">
        <v>7.5</v>
      </c>
      <c r="F54" s="16" t="s">
        <v>632</v>
      </c>
      <c r="G54" s="17"/>
    </row>
    <row r="55" spans="1:7" ht="24" customHeight="1">
      <c r="A55" s="12">
        <v>47</v>
      </c>
      <c r="B55" s="13" t="s">
        <v>123</v>
      </c>
      <c r="C55" s="14" t="s">
        <v>52</v>
      </c>
      <c r="D55" s="15" t="s">
        <v>160</v>
      </c>
      <c r="E55" s="16">
        <v>8</v>
      </c>
      <c r="F55" s="16" t="s">
        <v>632</v>
      </c>
      <c r="G55" s="17"/>
    </row>
    <row r="56" spans="1:7" ht="24" customHeight="1">
      <c r="A56" s="12">
        <v>48</v>
      </c>
      <c r="B56" s="13" t="s">
        <v>93</v>
      </c>
      <c r="C56" s="14" t="s">
        <v>161</v>
      </c>
      <c r="D56" s="15" t="s">
        <v>162</v>
      </c>
      <c r="E56" s="16">
        <v>8</v>
      </c>
      <c r="F56" s="16" t="s">
        <v>631</v>
      </c>
      <c r="G56" s="17"/>
    </row>
    <row r="57" spans="1:7" ht="24" customHeight="1">
      <c r="A57" s="12">
        <v>49</v>
      </c>
      <c r="B57" s="13" t="s">
        <v>163</v>
      </c>
      <c r="C57" s="14" t="s">
        <v>54</v>
      </c>
      <c r="D57" s="15">
        <v>1988</v>
      </c>
      <c r="E57" s="130" t="s">
        <v>544</v>
      </c>
      <c r="F57" s="131"/>
      <c r="G57" s="132"/>
    </row>
    <row r="58" spans="1:7" ht="24" customHeight="1">
      <c r="A58" s="12">
        <v>50</v>
      </c>
      <c r="B58" s="13" t="s">
        <v>164</v>
      </c>
      <c r="C58" s="14" t="s">
        <v>54</v>
      </c>
      <c r="D58" s="15" t="s">
        <v>165</v>
      </c>
      <c r="E58" s="16">
        <v>8</v>
      </c>
      <c r="F58" s="16" t="s">
        <v>633</v>
      </c>
      <c r="G58" s="17"/>
    </row>
    <row r="59" spans="1:7" ht="24" customHeight="1">
      <c r="A59" s="12">
        <v>51</v>
      </c>
      <c r="B59" s="13" t="s">
        <v>166</v>
      </c>
      <c r="C59" s="14" t="s">
        <v>57</v>
      </c>
      <c r="D59" s="15">
        <v>1982</v>
      </c>
      <c r="E59" s="16">
        <v>7.5</v>
      </c>
      <c r="F59" s="16" t="s">
        <v>633</v>
      </c>
      <c r="G59" s="17"/>
    </row>
    <row r="60" spans="1:7" ht="24" customHeight="1">
      <c r="A60" s="12">
        <v>52</v>
      </c>
      <c r="B60" s="13" t="s">
        <v>167</v>
      </c>
      <c r="C60" s="14" t="s">
        <v>57</v>
      </c>
      <c r="D60" s="15">
        <v>1991</v>
      </c>
      <c r="E60" s="16">
        <v>8</v>
      </c>
      <c r="F60" s="16" t="s">
        <v>632</v>
      </c>
      <c r="G60" s="17"/>
    </row>
    <row r="61" spans="1:7" ht="24" customHeight="1">
      <c r="A61" s="12">
        <v>53</v>
      </c>
      <c r="B61" s="13" t="s">
        <v>168</v>
      </c>
      <c r="C61" s="14" t="s">
        <v>169</v>
      </c>
      <c r="D61" s="15" t="s">
        <v>170</v>
      </c>
      <c r="E61" s="16">
        <v>8</v>
      </c>
      <c r="F61" s="16" t="s">
        <v>630</v>
      </c>
      <c r="G61" s="17"/>
    </row>
    <row r="62" spans="1:7" ht="24" customHeight="1">
      <c r="A62" s="12">
        <v>54</v>
      </c>
      <c r="B62" s="13" t="s">
        <v>171</v>
      </c>
      <c r="C62" s="14" t="s">
        <v>172</v>
      </c>
      <c r="D62" s="15" t="s">
        <v>152</v>
      </c>
      <c r="E62" s="16">
        <v>8</v>
      </c>
      <c r="F62" s="16" t="s">
        <v>631</v>
      </c>
      <c r="G62" s="17"/>
    </row>
    <row r="63" spans="1:7" ht="24" customHeight="1">
      <c r="A63" s="12">
        <v>55</v>
      </c>
      <c r="B63" s="13" t="s">
        <v>173</v>
      </c>
      <c r="C63" s="14" t="s">
        <v>174</v>
      </c>
      <c r="D63" s="15">
        <v>1988</v>
      </c>
      <c r="E63" s="16">
        <v>8</v>
      </c>
      <c r="F63" s="16" t="s">
        <v>632</v>
      </c>
      <c r="G63" s="15"/>
    </row>
    <row r="64" spans="1:7" ht="24" customHeight="1">
      <c r="A64" s="12">
        <v>56</v>
      </c>
      <c r="B64" s="13" t="s">
        <v>175</v>
      </c>
      <c r="C64" s="14" t="s">
        <v>174</v>
      </c>
      <c r="D64" s="15">
        <v>1991</v>
      </c>
      <c r="E64" s="16">
        <v>7.5</v>
      </c>
      <c r="F64" s="16" t="s">
        <v>631</v>
      </c>
      <c r="G64" s="15"/>
    </row>
    <row r="65" spans="1:7" ht="24" customHeight="1">
      <c r="A65" s="12">
        <v>57</v>
      </c>
      <c r="B65" s="13" t="s">
        <v>93</v>
      </c>
      <c r="C65" s="14" t="s">
        <v>176</v>
      </c>
      <c r="D65" s="15">
        <v>1989</v>
      </c>
      <c r="E65" s="16">
        <v>8</v>
      </c>
      <c r="F65" s="16" t="s">
        <v>630</v>
      </c>
      <c r="G65" s="15"/>
    </row>
    <row r="66" spans="1:7" ht="24" customHeight="1">
      <c r="A66" s="12">
        <v>58</v>
      </c>
      <c r="B66" s="13" t="s">
        <v>177</v>
      </c>
      <c r="C66" s="14" t="s">
        <v>60</v>
      </c>
      <c r="D66" s="15">
        <v>1978</v>
      </c>
      <c r="E66" s="16">
        <v>8.5</v>
      </c>
      <c r="F66" s="16" t="s">
        <v>633</v>
      </c>
      <c r="G66" s="15"/>
    </row>
    <row r="67" spans="1:7" ht="24" customHeight="1">
      <c r="A67" s="12">
        <v>59</v>
      </c>
      <c r="B67" s="13" t="s">
        <v>178</v>
      </c>
      <c r="C67" s="14" t="s">
        <v>60</v>
      </c>
      <c r="D67" s="15" t="s">
        <v>179</v>
      </c>
      <c r="E67" s="16">
        <v>6.5</v>
      </c>
      <c r="F67" s="16" t="s">
        <v>631</v>
      </c>
      <c r="G67" s="15"/>
    </row>
    <row r="68" spans="1:7" ht="24" customHeight="1">
      <c r="A68" s="12">
        <v>60</v>
      </c>
      <c r="B68" s="13" t="s">
        <v>180</v>
      </c>
      <c r="C68" s="14" t="s">
        <v>60</v>
      </c>
      <c r="D68" s="15" t="s">
        <v>145</v>
      </c>
      <c r="E68" s="16">
        <v>8</v>
      </c>
      <c r="F68" s="16" t="s">
        <v>632</v>
      </c>
      <c r="G68" s="15"/>
    </row>
    <row r="69" spans="1:7" ht="24" customHeight="1">
      <c r="A69" s="12">
        <v>61</v>
      </c>
      <c r="B69" s="13" t="s">
        <v>181</v>
      </c>
      <c r="C69" s="14" t="s">
        <v>182</v>
      </c>
      <c r="D69" s="15">
        <v>1986</v>
      </c>
      <c r="E69" s="16">
        <v>4.5</v>
      </c>
      <c r="F69" s="16" t="s">
        <v>631</v>
      </c>
      <c r="G69" s="15"/>
    </row>
    <row r="70" spans="1:7" ht="24" customHeight="1">
      <c r="A70" s="12">
        <v>62</v>
      </c>
      <c r="B70" s="13" t="s">
        <v>35</v>
      </c>
      <c r="C70" s="14" t="s">
        <v>182</v>
      </c>
      <c r="D70" s="15">
        <v>1984</v>
      </c>
      <c r="E70" s="16">
        <v>8.5</v>
      </c>
      <c r="F70" s="16" t="s">
        <v>633</v>
      </c>
      <c r="G70" s="15"/>
    </row>
    <row r="71" spans="1:7" ht="24" customHeight="1">
      <c r="A71" s="12">
        <v>63</v>
      </c>
      <c r="B71" s="13" t="s">
        <v>44</v>
      </c>
      <c r="C71" s="14" t="s">
        <v>183</v>
      </c>
      <c r="D71" s="15" t="s">
        <v>179</v>
      </c>
      <c r="E71" s="16">
        <v>8</v>
      </c>
      <c r="F71" s="16" t="s">
        <v>632</v>
      </c>
      <c r="G71" s="15"/>
    </row>
    <row r="72" spans="1:7" ht="24" customHeight="1">
      <c r="A72" s="12">
        <v>64</v>
      </c>
      <c r="B72" s="13" t="s">
        <v>184</v>
      </c>
      <c r="C72" s="14" t="s">
        <v>185</v>
      </c>
      <c r="D72" s="15">
        <v>1978</v>
      </c>
      <c r="E72" s="16">
        <v>5</v>
      </c>
      <c r="F72" s="16" t="s">
        <v>632</v>
      </c>
      <c r="G72" s="15"/>
    </row>
    <row r="73" spans="1:7" ht="24" customHeight="1">
      <c r="A73" s="12">
        <v>65</v>
      </c>
      <c r="B73" s="13" t="s">
        <v>19</v>
      </c>
      <c r="C73" s="14" t="s">
        <v>64</v>
      </c>
      <c r="D73" s="15">
        <v>1976</v>
      </c>
      <c r="E73" s="16">
        <v>6.5</v>
      </c>
      <c r="F73" s="16" t="s">
        <v>633</v>
      </c>
      <c r="G73" s="15"/>
    </row>
    <row r="74" spans="1:7" ht="24" customHeight="1">
      <c r="A74" s="12">
        <v>66</v>
      </c>
      <c r="B74" s="13" t="s">
        <v>186</v>
      </c>
      <c r="C74" s="14" t="s">
        <v>187</v>
      </c>
      <c r="D74" s="15">
        <v>1984</v>
      </c>
      <c r="E74" s="16">
        <v>7</v>
      </c>
      <c r="F74" s="16" t="s">
        <v>631</v>
      </c>
      <c r="G74" s="15"/>
    </row>
    <row r="75" spans="1:7" ht="24" customHeight="1">
      <c r="A75" s="12">
        <v>67</v>
      </c>
      <c r="B75" s="13" t="s">
        <v>188</v>
      </c>
      <c r="C75" s="14" t="s">
        <v>189</v>
      </c>
      <c r="D75" s="15" t="s">
        <v>190</v>
      </c>
      <c r="E75" s="16">
        <v>6</v>
      </c>
      <c r="F75" s="16" t="s">
        <v>632</v>
      </c>
      <c r="G75" s="15"/>
    </row>
    <row r="76" spans="1:7" ht="24" customHeight="1">
      <c r="A76" s="12">
        <v>68</v>
      </c>
      <c r="B76" s="13" t="s">
        <v>191</v>
      </c>
      <c r="C76" s="14" t="s">
        <v>189</v>
      </c>
      <c r="D76" s="15">
        <v>1981</v>
      </c>
      <c r="E76" s="16">
        <v>8</v>
      </c>
      <c r="F76" s="16" t="s">
        <v>633</v>
      </c>
      <c r="G76" s="15"/>
    </row>
    <row r="77" spans="1:7" ht="24" customHeight="1">
      <c r="A77" s="12">
        <v>69</v>
      </c>
      <c r="B77" s="13" t="s">
        <v>192</v>
      </c>
      <c r="C77" s="14" t="s">
        <v>189</v>
      </c>
      <c r="D77" s="15" t="s">
        <v>109</v>
      </c>
      <c r="E77" s="16">
        <v>7.5</v>
      </c>
      <c r="F77" s="16" t="s">
        <v>633</v>
      </c>
      <c r="G77" s="15"/>
    </row>
    <row r="78" spans="1:7" ht="24" customHeight="1">
      <c r="A78" s="12">
        <v>70</v>
      </c>
      <c r="B78" s="32" t="s">
        <v>193</v>
      </c>
      <c r="C78" s="33" t="s">
        <v>66</v>
      </c>
      <c r="D78" s="31">
        <v>1987</v>
      </c>
      <c r="E78" s="16">
        <v>8</v>
      </c>
      <c r="F78" s="16" t="s">
        <v>630</v>
      </c>
      <c r="G78" s="15"/>
    </row>
    <row r="79" spans="1:7" ht="16.5" customHeight="1">
      <c r="A79" s="118" t="s">
        <v>68</v>
      </c>
      <c r="B79" s="124"/>
      <c r="C79" s="19">
        <f>COUNT(E9:E78)</f>
        <v>68</v>
      </c>
      <c r="D79" s="20"/>
      <c r="E79" s="21" t="s">
        <v>69</v>
      </c>
      <c r="F79" s="22">
        <f>COUNTIF(E9:E78,"&gt;=8")</f>
        <v>45</v>
      </c>
      <c r="G79" s="23"/>
    </row>
    <row r="80" spans="1:7" ht="16.5" customHeight="1">
      <c r="A80" s="114" t="s">
        <v>70</v>
      </c>
      <c r="B80" s="115"/>
      <c r="C80" s="23">
        <f>COUNTIF(E9:E78,"&gt;=5.0")</f>
        <v>2</v>
      </c>
      <c r="D80" s="20"/>
      <c r="E80" s="21" t="s">
        <v>71</v>
      </c>
      <c r="F80" s="22">
        <f>COUNTIF(E9:E78,"&gt;=7")-F79</f>
        <v>14</v>
      </c>
      <c r="G80" s="23"/>
    </row>
    <row r="81" spans="1:7" ht="16.5" customHeight="1">
      <c r="A81" s="114" t="s">
        <v>72</v>
      </c>
      <c r="B81" s="115"/>
      <c r="C81" s="24">
        <f>COUNTIF(E9:E78,"&lt;5.0")</f>
        <v>0</v>
      </c>
      <c r="D81" s="20"/>
      <c r="E81" s="21" t="s">
        <v>73</v>
      </c>
      <c r="F81" s="22">
        <f>C79-SUM(F79,F80,C81)</f>
        <v>9</v>
      </c>
      <c r="G81" s="23"/>
    </row>
    <row r="82" spans="2:3" ht="16.5">
      <c r="B82" s="30"/>
      <c r="C82" s="30"/>
    </row>
    <row r="83" spans="2:3" ht="16.5">
      <c r="B83" s="30"/>
      <c r="C83" s="30"/>
    </row>
    <row r="84" spans="2:3" ht="16.5">
      <c r="B84" s="30"/>
      <c r="C84" s="30"/>
    </row>
    <row r="85" spans="2:3" ht="16.5">
      <c r="B85" s="30"/>
      <c r="C85" s="30"/>
    </row>
    <row r="86" spans="2:3" ht="16.5">
      <c r="B86" s="30"/>
      <c r="C86" s="30"/>
    </row>
    <row r="87" spans="2:3" ht="16.5">
      <c r="B87" s="30"/>
      <c r="C87" s="30"/>
    </row>
    <row r="88" ht="16.5">
      <c r="C88" s="30"/>
    </row>
  </sheetData>
  <sheetProtection/>
  <mergeCells count="13">
    <mergeCell ref="A81:B81"/>
    <mergeCell ref="A6:G6"/>
    <mergeCell ref="A1:C1"/>
    <mergeCell ref="D1:G1"/>
    <mergeCell ref="A2:C2"/>
    <mergeCell ref="A3:C3"/>
    <mergeCell ref="A5:G5"/>
    <mergeCell ref="A7:G7"/>
    <mergeCell ref="B8:C8"/>
    <mergeCell ref="E24:G24"/>
    <mergeCell ref="E57:G57"/>
    <mergeCell ref="A79:B79"/>
    <mergeCell ref="A80:B80"/>
  </mergeCells>
  <conditionalFormatting sqref="E9:G9 E78:F78 F58:F77 E10:E33 F10:G23 F25:G33 F35:G56 E35:E77 G58:G78 E34:G34">
    <cfRule type="cellIs" priority="13" dxfId="100" operator="lessThan" stopIfTrue="1">
      <formula>5</formula>
    </cfRule>
  </conditionalFormatting>
  <conditionalFormatting sqref="E9:E78">
    <cfRule type="cellIs" priority="11" dxfId="101" operator="lessThan">
      <formula>5</formula>
    </cfRule>
  </conditionalFormatting>
  <printOptions/>
  <pageMargins left="0.61" right="0" top="0" bottom="0" header="0.28" footer="0.17"/>
  <pageSetup horizontalDpi="600" verticalDpi="600" orientation="portrait" r:id="rId2"/>
  <headerFooter>
    <oddFooter>&amp;C&amp;P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9"/>
  <sheetViews>
    <sheetView zoomScale="96" zoomScaleNormal="96" zoomScalePageLayoutView="0" workbookViewId="0" topLeftCell="A1">
      <selection activeCell="F29" sqref="F29"/>
    </sheetView>
  </sheetViews>
  <sheetFormatPr defaultColWidth="9.00390625" defaultRowHeight="15.75"/>
  <cols>
    <col min="1" max="1" width="4.375" style="29" customWidth="1"/>
    <col min="2" max="2" width="22.75390625" style="0" customWidth="1"/>
    <col min="3" max="3" width="9.75390625" style="0" customWidth="1"/>
    <col min="4" max="4" width="12.50390625" style="0" customWidth="1"/>
    <col min="5" max="5" width="10.75390625" style="0" customWidth="1"/>
    <col min="6" max="6" width="12.125" style="0" customWidth="1"/>
    <col min="7" max="7" width="18.25390625" style="0" customWidth="1"/>
  </cols>
  <sheetData>
    <row r="1" spans="1:7" s="1" customFormat="1" ht="16.5">
      <c r="A1" s="125" t="s">
        <v>0</v>
      </c>
      <c r="B1" s="125"/>
      <c r="C1" s="125"/>
      <c r="D1" s="126" t="s">
        <v>1</v>
      </c>
      <c r="E1" s="126"/>
      <c r="F1" s="126"/>
      <c r="G1" s="126"/>
    </row>
    <row r="2" spans="1:7" s="1" customFormat="1" ht="18.75">
      <c r="A2" s="126" t="s">
        <v>2</v>
      </c>
      <c r="B2" s="126"/>
      <c r="C2" s="126"/>
      <c r="D2" s="2"/>
      <c r="E2" s="2" t="s">
        <v>3</v>
      </c>
      <c r="F2" s="2"/>
      <c r="G2" s="3"/>
    </row>
    <row r="3" spans="1:7" s="1" customFormat="1" ht="16.5">
      <c r="A3" s="126" t="s">
        <v>4</v>
      </c>
      <c r="B3" s="126"/>
      <c r="C3" s="126"/>
      <c r="D3" s="2"/>
      <c r="E3" s="4"/>
      <c r="F3" s="4"/>
      <c r="G3" s="5"/>
    </row>
    <row r="4" spans="1:7" s="1" customFormat="1" ht="18.75">
      <c r="A4" s="6"/>
      <c r="B4" s="3"/>
      <c r="C4" s="3"/>
      <c r="D4" s="3"/>
      <c r="E4" s="7" t="s">
        <v>655</v>
      </c>
      <c r="F4" s="7"/>
      <c r="G4" s="5"/>
    </row>
    <row r="5" spans="1:7" s="1" customFormat="1" ht="27" customHeight="1">
      <c r="A5" s="120" t="s">
        <v>636</v>
      </c>
      <c r="B5" s="120"/>
      <c r="C5" s="120"/>
      <c r="D5" s="120"/>
      <c r="E5" s="120"/>
      <c r="F5" s="120"/>
      <c r="G5" s="120"/>
    </row>
    <row r="6" spans="1:7" s="1" customFormat="1" ht="21" customHeight="1">
      <c r="A6" s="120" t="s">
        <v>78</v>
      </c>
      <c r="B6" s="120"/>
      <c r="C6" s="120"/>
      <c r="D6" s="120"/>
      <c r="E6" s="120"/>
      <c r="F6" s="120"/>
      <c r="G6" s="120"/>
    </row>
    <row r="7" spans="1:7" s="1" customFormat="1" ht="21.75" customHeight="1">
      <c r="A7" s="133" t="s">
        <v>628</v>
      </c>
      <c r="B7" s="133"/>
      <c r="C7" s="133"/>
      <c r="D7" s="133"/>
      <c r="E7" s="133"/>
      <c r="F7" s="133"/>
      <c r="G7" s="133"/>
    </row>
    <row r="8" spans="1:7" s="11" customFormat="1" ht="25.5" customHeight="1">
      <c r="A8" s="10" t="s">
        <v>7</v>
      </c>
      <c r="B8" s="123" t="s">
        <v>8</v>
      </c>
      <c r="C8" s="123"/>
      <c r="D8" s="10" t="s">
        <v>9</v>
      </c>
      <c r="E8" s="10" t="s">
        <v>10</v>
      </c>
      <c r="F8" s="10" t="s">
        <v>629</v>
      </c>
      <c r="G8" s="10" t="s">
        <v>12</v>
      </c>
    </row>
    <row r="9" spans="1:7" ht="24" customHeight="1">
      <c r="A9" s="12">
        <v>1</v>
      </c>
      <c r="B9" s="13" t="s">
        <v>181</v>
      </c>
      <c r="C9" s="14" t="s">
        <v>182</v>
      </c>
      <c r="D9" s="15">
        <v>1986</v>
      </c>
      <c r="E9" s="16">
        <v>7.5</v>
      </c>
      <c r="F9" s="16" t="s">
        <v>631</v>
      </c>
      <c r="G9" s="15"/>
    </row>
    <row r="10" spans="1:7" ht="16.5" customHeight="1">
      <c r="A10" s="118" t="s">
        <v>68</v>
      </c>
      <c r="B10" s="124"/>
      <c r="C10" s="19">
        <f>COUNT(E9:E9)</f>
        <v>1</v>
      </c>
      <c r="D10" s="20"/>
      <c r="E10" s="21"/>
      <c r="F10" s="22"/>
      <c r="G10" s="23"/>
    </row>
    <row r="11" spans="1:7" ht="16.5" customHeight="1">
      <c r="A11" s="114" t="s">
        <v>70</v>
      </c>
      <c r="B11" s="115"/>
      <c r="C11" s="23">
        <f>COUNTIF(E9:E9,"&gt;=5.0")</f>
        <v>0</v>
      </c>
      <c r="D11" s="20"/>
      <c r="E11" s="21"/>
      <c r="F11" s="22"/>
      <c r="G11" s="23"/>
    </row>
    <row r="12" spans="1:7" ht="16.5" customHeight="1">
      <c r="A12" s="114" t="s">
        <v>72</v>
      </c>
      <c r="B12" s="115"/>
      <c r="C12" s="24">
        <f>COUNTIF(E9:E9,"&lt;5.0")</f>
        <v>0</v>
      </c>
      <c r="D12" s="20"/>
      <c r="E12" s="21"/>
      <c r="F12" s="22"/>
      <c r="G12" s="23"/>
    </row>
    <row r="13" spans="2:3" ht="16.5">
      <c r="B13" s="30"/>
      <c r="C13" s="30"/>
    </row>
    <row r="14" spans="2:3" ht="16.5">
      <c r="B14" s="30"/>
      <c r="C14" s="30"/>
    </row>
    <row r="15" spans="2:3" ht="16.5">
      <c r="B15" s="30"/>
      <c r="C15" s="30"/>
    </row>
    <row r="16" spans="2:3" ht="16.5">
      <c r="B16" s="30"/>
      <c r="C16" s="30"/>
    </row>
    <row r="17" spans="2:3" ht="16.5">
      <c r="B17" s="30"/>
      <c r="C17" s="30"/>
    </row>
    <row r="18" spans="2:3" ht="16.5">
      <c r="B18" s="30"/>
      <c r="C18" s="30"/>
    </row>
    <row r="19" ht="16.5">
      <c r="C19" s="30"/>
    </row>
  </sheetData>
  <sheetProtection/>
  <mergeCells count="11">
    <mergeCell ref="A12:B12"/>
    <mergeCell ref="A7:G7"/>
    <mergeCell ref="B8:C8"/>
    <mergeCell ref="A10:B10"/>
    <mergeCell ref="A11:B11"/>
    <mergeCell ref="A6:G6"/>
    <mergeCell ref="A1:C1"/>
    <mergeCell ref="D1:G1"/>
    <mergeCell ref="A2:C2"/>
    <mergeCell ref="A3:C3"/>
    <mergeCell ref="A5:G5"/>
  </mergeCells>
  <conditionalFormatting sqref="E9:G9">
    <cfRule type="cellIs" priority="13" dxfId="100" operator="lessThan" stopIfTrue="1">
      <formula>5</formula>
    </cfRule>
  </conditionalFormatting>
  <conditionalFormatting sqref="E9">
    <cfRule type="cellIs" priority="11" dxfId="101" operator="lessThan">
      <formula>5</formula>
    </cfRule>
  </conditionalFormatting>
  <printOptions/>
  <pageMargins left="0.61" right="0" top="0" bottom="0" header="0.28" footer="0.17"/>
  <pageSetup horizontalDpi="600" verticalDpi="600" orientation="portrait" r:id="rId2"/>
  <headerFooter>
    <oddFooter>&amp;C&amp;P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R82"/>
  <sheetViews>
    <sheetView zoomScale="96" zoomScaleNormal="96" zoomScalePageLayoutView="0" workbookViewId="0" topLeftCell="A1">
      <pane xSplit="3" ySplit="8" topLeftCell="D9" activePane="bottomRight" state="frozen"/>
      <selection pane="topLeft" activeCell="E16" sqref="E16"/>
      <selection pane="topRight" activeCell="E16" sqref="E16"/>
      <selection pane="bottomLeft" activeCell="E16" sqref="E16"/>
      <selection pane="bottomRight" activeCell="E16" sqref="E16"/>
    </sheetView>
  </sheetViews>
  <sheetFormatPr defaultColWidth="7.75390625" defaultRowHeight="15.75"/>
  <cols>
    <col min="1" max="1" width="4.25390625" style="27" customWidth="1"/>
    <col min="2" max="2" width="19.125" style="26" customWidth="1"/>
    <col min="3" max="3" width="7.50390625" style="26" customWidth="1"/>
    <col min="4" max="4" width="6.50390625" style="26" customWidth="1"/>
    <col min="5" max="5" width="6.125" style="26" customWidth="1"/>
    <col min="6" max="6" width="6.375" style="26" customWidth="1"/>
    <col min="7" max="7" width="5.875" style="26" customWidth="1"/>
    <col min="8" max="8" width="5.125" style="26" customWidth="1"/>
    <col min="9" max="9" width="5.50390625" style="26" customWidth="1"/>
    <col min="10" max="10" width="6.50390625" style="26" customWidth="1"/>
    <col min="11" max="11" width="6.00390625" style="26" customWidth="1"/>
    <col min="12" max="12" width="6.125" style="26" customWidth="1"/>
    <col min="13" max="13" width="5.25390625" style="26" customWidth="1"/>
    <col min="14" max="15" width="5.375" style="26" customWidth="1"/>
    <col min="16" max="16" width="7.25390625" style="26" customWidth="1"/>
    <col min="17" max="17" width="9.625" style="26" customWidth="1"/>
    <col min="18" max="18" width="10.50390625" style="26" customWidth="1"/>
    <col min="19" max="16384" width="7.75390625" style="26" customWidth="1"/>
  </cols>
  <sheetData>
    <row r="1" spans="1:18" s="34" customFormat="1" ht="16.5">
      <c r="A1" s="135" t="s">
        <v>0</v>
      </c>
      <c r="B1" s="135"/>
      <c r="C1" s="135"/>
      <c r="E1" s="35"/>
      <c r="F1" s="35"/>
      <c r="G1" s="35"/>
      <c r="H1" s="136" t="s">
        <v>517</v>
      </c>
      <c r="I1" s="136"/>
      <c r="J1" s="136"/>
      <c r="K1" s="136"/>
      <c r="L1" s="136"/>
      <c r="M1" s="136"/>
      <c r="N1" s="136"/>
      <c r="O1" s="136"/>
      <c r="P1" s="136"/>
      <c r="Q1" s="136"/>
      <c r="R1" s="136"/>
    </row>
    <row r="2" spans="1:18" s="34" customFormat="1" ht="18.75" customHeight="1">
      <c r="A2" s="136" t="s">
        <v>2</v>
      </c>
      <c r="B2" s="136"/>
      <c r="C2" s="136"/>
      <c r="D2" s="36"/>
      <c r="E2" s="36"/>
      <c r="F2" s="36"/>
      <c r="G2" s="36" t="s">
        <v>518</v>
      </c>
      <c r="H2" s="136" t="s">
        <v>519</v>
      </c>
      <c r="I2" s="136"/>
      <c r="J2" s="136"/>
      <c r="K2" s="136"/>
      <c r="L2" s="136"/>
      <c r="M2" s="136"/>
      <c r="N2" s="136"/>
      <c r="O2" s="136"/>
      <c r="P2" s="136"/>
      <c r="Q2" s="136"/>
      <c r="R2" s="136"/>
    </row>
    <row r="3" spans="1:18" s="34" customFormat="1" ht="16.5">
      <c r="A3" s="136" t="s">
        <v>4</v>
      </c>
      <c r="B3" s="136"/>
      <c r="C3" s="1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7"/>
      <c r="Q3" s="37"/>
      <c r="R3" s="38"/>
    </row>
    <row r="4" spans="1:18" s="34" customFormat="1" ht="18.75">
      <c r="A4" s="39"/>
      <c r="B4" s="40"/>
      <c r="C4" s="40"/>
      <c r="D4" s="40"/>
      <c r="E4" s="40"/>
      <c r="F4" s="40"/>
      <c r="G4" s="41"/>
      <c r="H4" s="137" t="s">
        <v>540</v>
      </c>
      <c r="I4" s="137"/>
      <c r="J4" s="137"/>
      <c r="K4" s="137"/>
      <c r="L4" s="137"/>
      <c r="M4" s="137"/>
      <c r="N4" s="137"/>
      <c r="O4" s="137"/>
      <c r="P4" s="137"/>
      <c r="Q4" s="137"/>
      <c r="R4" s="137"/>
    </row>
    <row r="5" spans="1:18" s="34" customFormat="1" ht="27" customHeight="1">
      <c r="A5" s="138" t="s">
        <v>520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</row>
    <row r="6" spans="1:18" s="34" customFormat="1" ht="21" customHeight="1">
      <c r="A6" s="138" t="s">
        <v>78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</row>
    <row r="7" spans="1:18" s="42" customFormat="1" ht="21.75" customHeight="1">
      <c r="A7" s="139" t="s">
        <v>521</v>
      </c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</row>
    <row r="8" spans="1:18" s="47" customFormat="1" ht="36.75" customHeight="1">
      <c r="A8" s="43" t="s">
        <v>7</v>
      </c>
      <c r="B8" s="140" t="s">
        <v>522</v>
      </c>
      <c r="C8" s="140"/>
      <c r="D8" s="44" t="s">
        <v>523</v>
      </c>
      <c r="E8" s="44" t="s">
        <v>524</v>
      </c>
      <c r="F8" s="44" t="s">
        <v>525</v>
      </c>
      <c r="G8" s="44" t="s">
        <v>526</v>
      </c>
      <c r="H8" s="45" t="s">
        <v>527</v>
      </c>
      <c r="I8" s="44" t="s">
        <v>528</v>
      </c>
      <c r="J8" s="44" t="s">
        <v>529</v>
      </c>
      <c r="K8" s="45" t="s">
        <v>530</v>
      </c>
      <c r="L8" s="44" t="s">
        <v>531</v>
      </c>
      <c r="M8" s="46" t="s">
        <v>532</v>
      </c>
      <c r="N8" s="46" t="s">
        <v>533</v>
      </c>
      <c r="O8" s="46" t="s">
        <v>534</v>
      </c>
      <c r="P8" s="44" t="s">
        <v>535</v>
      </c>
      <c r="Q8" s="44" t="s">
        <v>536</v>
      </c>
      <c r="R8" s="44" t="s">
        <v>537</v>
      </c>
    </row>
    <row r="9" spans="1:18" ht="27" customHeight="1">
      <c r="A9" s="12">
        <v>1</v>
      </c>
      <c r="B9" s="65" t="s">
        <v>81</v>
      </c>
      <c r="C9" s="66" t="s">
        <v>13</v>
      </c>
      <c r="D9" s="67">
        <v>1985</v>
      </c>
      <c r="E9" s="48">
        <f>'I.1'!E10</f>
        <v>7.5</v>
      </c>
      <c r="F9" s="48">
        <f>'I.2'!E10</f>
        <v>6</v>
      </c>
      <c r="G9" s="48">
        <f>'II'!E10</f>
        <v>7</v>
      </c>
      <c r="H9" s="48">
        <f>'III.1'!E10</f>
        <v>8</v>
      </c>
      <c r="I9" s="48">
        <f>'III.2'!E10</f>
        <v>7.5</v>
      </c>
      <c r="J9" s="48">
        <f>'IV'!E10</f>
        <v>7</v>
      </c>
      <c r="K9" s="48">
        <f>'V.1'!E10</f>
        <v>7.5</v>
      </c>
      <c r="L9" s="48">
        <f>'V.2'!E10</f>
        <v>8</v>
      </c>
      <c r="M9" s="48">
        <f>'V.3'!E10</f>
        <v>8.5</v>
      </c>
      <c r="N9" s="48">
        <f>VI!E10</f>
        <v>8</v>
      </c>
      <c r="O9" s="48">
        <f>NCTT!E9</f>
        <v>8</v>
      </c>
      <c r="P9" s="49">
        <f>ROUND(SUMIF(E9:O9,"&gt;=5",E9:O9)/11,2)</f>
        <v>7.55</v>
      </c>
      <c r="Q9" s="50" t="str">
        <f>IF(AND(COUNTIF(E9:O9,"&lt;6")=0,P9&gt;=7),"Viết KL","Thi")</f>
        <v>Viết KL</v>
      </c>
      <c r="R9" s="51"/>
    </row>
    <row r="10" spans="1:18" ht="27" customHeight="1">
      <c r="A10" s="12">
        <v>2</v>
      </c>
      <c r="B10" s="65" t="s">
        <v>50</v>
      </c>
      <c r="C10" s="66" t="s">
        <v>13</v>
      </c>
      <c r="D10" s="67">
        <v>1981</v>
      </c>
      <c r="E10" s="48">
        <f>'I.1'!E11</f>
        <v>8</v>
      </c>
      <c r="F10" s="48">
        <f>'I.2'!E11</f>
        <v>8.5</v>
      </c>
      <c r="G10" s="48">
        <f>'II'!E11</f>
        <v>8.5</v>
      </c>
      <c r="H10" s="48">
        <f>'III.1'!E11</f>
        <v>8</v>
      </c>
      <c r="I10" s="48">
        <f>'III.2'!E11</f>
        <v>7</v>
      </c>
      <c r="J10" s="48">
        <f>'IV'!E11</f>
        <v>7</v>
      </c>
      <c r="K10" s="48">
        <f>'V.1'!E11</f>
        <v>7</v>
      </c>
      <c r="L10" s="48">
        <f>'V.2'!E11</f>
        <v>8</v>
      </c>
      <c r="M10" s="48">
        <f>'V.3'!E11</f>
        <v>8.5</v>
      </c>
      <c r="N10" s="48">
        <f>VI!E11</f>
        <v>8.5</v>
      </c>
      <c r="O10" s="48">
        <f>NCTT!E10</f>
        <v>7</v>
      </c>
      <c r="P10" s="49">
        <f aca="true" t="shared" si="0" ref="P10:P73">ROUND(SUMIF(E10:O10,"&gt;=5",E10:O10)/11,2)</f>
        <v>7.82</v>
      </c>
      <c r="Q10" s="50" t="str">
        <f aca="true" t="shared" si="1" ref="Q10:Q73">IF(AND(COUNTIF(E10:O10,"&lt;6")=0,P10&gt;=7),"Viết KL","Thi")</f>
        <v>Viết KL</v>
      </c>
      <c r="R10" s="51"/>
    </row>
    <row r="11" spans="1:18" ht="27" customHeight="1">
      <c r="A11" s="12">
        <v>3</v>
      </c>
      <c r="B11" s="65" t="s">
        <v>82</v>
      </c>
      <c r="C11" s="66" t="s">
        <v>13</v>
      </c>
      <c r="D11" s="67">
        <v>1983</v>
      </c>
      <c r="E11" s="48">
        <f>'I.1'!E12</f>
        <v>7</v>
      </c>
      <c r="F11" s="48">
        <f>'I.2'!E12</f>
        <v>5.5</v>
      </c>
      <c r="G11" s="48">
        <f>'II'!E12</f>
        <v>6</v>
      </c>
      <c r="H11" s="48">
        <f>'III.1'!E12</f>
        <v>7</v>
      </c>
      <c r="I11" s="48">
        <f>'III.2'!E12</f>
        <v>6</v>
      </c>
      <c r="J11" s="48">
        <f>'IV'!E12</f>
        <v>6.5</v>
      </c>
      <c r="K11" s="48">
        <f>'V.1'!E12</f>
        <v>6.5</v>
      </c>
      <c r="L11" s="48">
        <f>'V.2'!E12</f>
        <v>6.5</v>
      </c>
      <c r="M11" s="48">
        <f>'V.3'!E12</f>
        <v>8</v>
      </c>
      <c r="N11" s="48">
        <f>VI!E12</f>
        <v>8</v>
      </c>
      <c r="O11" s="48">
        <f>NCTT!E11</f>
        <v>8</v>
      </c>
      <c r="P11" s="49">
        <f t="shared" si="0"/>
        <v>6.82</v>
      </c>
      <c r="Q11" s="50" t="str">
        <f t="shared" si="1"/>
        <v>Thi</v>
      </c>
      <c r="R11" s="51"/>
    </row>
    <row r="12" spans="1:18" s="53" customFormat="1" ht="27" customHeight="1">
      <c r="A12" s="12">
        <v>4</v>
      </c>
      <c r="B12" s="65" t="s">
        <v>83</v>
      </c>
      <c r="C12" s="66" t="s">
        <v>84</v>
      </c>
      <c r="D12" s="67">
        <v>1988</v>
      </c>
      <c r="E12" s="48">
        <f>'I.1'!E13</f>
        <v>8</v>
      </c>
      <c r="F12" s="48">
        <f>'I.2'!E13</f>
        <v>7.5</v>
      </c>
      <c r="G12" s="48">
        <f>'II'!E13</f>
        <v>6.5</v>
      </c>
      <c r="H12" s="48">
        <f>'III.1'!E13</f>
        <v>7.5</v>
      </c>
      <c r="I12" s="48">
        <f>'III.2'!E13</f>
        <v>7</v>
      </c>
      <c r="J12" s="48">
        <f>'IV'!E13</f>
        <v>6.5</v>
      </c>
      <c r="K12" s="48">
        <f>'V.1'!E13</f>
        <v>7</v>
      </c>
      <c r="L12" s="48">
        <f>'V.2'!E13</f>
        <v>7.5</v>
      </c>
      <c r="M12" s="48">
        <f>'V.3'!E13</f>
        <v>8</v>
      </c>
      <c r="N12" s="48">
        <f>VI!E13</f>
        <v>8</v>
      </c>
      <c r="O12" s="48">
        <f>NCTT!E12</f>
        <v>8</v>
      </c>
      <c r="P12" s="49">
        <f t="shared" si="0"/>
        <v>7.41</v>
      </c>
      <c r="Q12" s="50" t="str">
        <f t="shared" si="1"/>
        <v>Viết KL</v>
      </c>
      <c r="R12" s="52"/>
    </row>
    <row r="13" spans="1:18" s="53" customFormat="1" ht="27" customHeight="1">
      <c r="A13" s="12">
        <v>5</v>
      </c>
      <c r="B13" s="65" t="s">
        <v>85</v>
      </c>
      <c r="C13" s="66" t="s">
        <v>86</v>
      </c>
      <c r="D13" s="67">
        <v>1986</v>
      </c>
      <c r="E13" s="48">
        <f>'I.1'!E14</f>
        <v>6.5</v>
      </c>
      <c r="F13" s="48">
        <f>'I.2'!E14</f>
        <v>5</v>
      </c>
      <c r="G13" s="48">
        <f>'II'!E14</f>
        <v>6.5</v>
      </c>
      <c r="H13" s="48">
        <f>'III.1'!E14</f>
        <v>5.5</v>
      </c>
      <c r="I13" s="48">
        <f>'III.2'!E14</f>
        <v>7</v>
      </c>
      <c r="J13" s="48">
        <f>'IV'!E14</f>
        <v>6</v>
      </c>
      <c r="K13" s="48">
        <f>'V.1'!E14</f>
        <v>6</v>
      </c>
      <c r="L13" s="48">
        <f>'V.2'!E14</f>
        <v>7</v>
      </c>
      <c r="M13" s="48">
        <f>'V.3'!E14</f>
        <v>6</v>
      </c>
      <c r="N13" s="48">
        <f>VI!E14</f>
        <v>8</v>
      </c>
      <c r="O13" s="48">
        <f>NCTT!E13</f>
        <v>8</v>
      </c>
      <c r="P13" s="49">
        <f t="shared" si="0"/>
        <v>6.5</v>
      </c>
      <c r="Q13" s="50" t="str">
        <f t="shared" si="1"/>
        <v>Thi</v>
      </c>
      <c r="R13" s="52"/>
    </row>
    <row r="14" spans="1:18" ht="27" customHeight="1">
      <c r="A14" s="12">
        <v>6</v>
      </c>
      <c r="B14" s="65" t="s">
        <v>87</v>
      </c>
      <c r="C14" s="66" t="s">
        <v>88</v>
      </c>
      <c r="D14" s="67" t="s">
        <v>89</v>
      </c>
      <c r="E14" s="48">
        <f>'I.1'!E15</f>
        <v>7.5</v>
      </c>
      <c r="F14" s="48">
        <f>'I.2'!E15</f>
        <v>9</v>
      </c>
      <c r="G14" s="48">
        <f>'II'!E15</f>
        <v>6</v>
      </c>
      <c r="H14" s="48">
        <f>'III.1'!E15</f>
        <v>7.5</v>
      </c>
      <c r="I14" s="48">
        <f>'III.2'!E15</f>
        <v>8</v>
      </c>
      <c r="J14" s="48">
        <f>'IV'!E15</f>
        <v>7.5</v>
      </c>
      <c r="K14" s="48">
        <f>'V.1'!E15</f>
        <v>8</v>
      </c>
      <c r="L14" s="48">
        <f>'V.2'!E15</f>
        <v>7.5</v>
      </c>
      <c r="M14" s="48">
        <f>'V.3'!E15</f>
        <v>8.5</v>
      </c>
      <c r="N14" s="48">
        <f>VI!E15</f>
        <v>8</v>
      </c>
      <c r="O14" s="48">
        <f>NCTT!E14</f>
        <v>8.5</v>
      </c>
      <c r="P14" s="49">
        <f t="shared" si="0"/>
        <v>7.82</v>
      </c>
      <c r="Q14" s="50" t="str">
        <f t="shared" si="1"/>
        <v>Viết KL</v>
      </c>
      <c r="R14" s="51"/>
    </row>
    <row r="15" spans="1:18" ht="27" customHeight="1">
      <c r="A15" s="12">
        <v>7</v>
      </c>
      <c r="B15" s="65" t="s">
        <v>90</v>
      </c>
      <c r="C15" s="66" t="s">
        <v>91</v>
      </c>
      <c r="D15" s="67" t="s">
        <v>92</v>
      </c>
      <c r="E15" s="48">
        <f>'I.1'!E16</f>
        <v>7.5</v>
      </c>
      <c r="F15" s="48">
        <f>'I.2'!E16</f>
        <v>8</v>
      </c>
      <c r="G15" s="48">
        <f>'II'!E16</f>
        <v>8</v>
      </c>
      <c r="H15" s="48">
        <f>'III.1'!E16</f>
        <v>7</v>
      </c>
      <c r="I15" s="48">
        <f>'III.2'!E16</f>
        <v>6.5</v>
      </c>
      <c r="J15" s="48">
        <f>'IV'!E16</f>
        <v>7.5</v>
      </c>
      <c r="K15" s="48">
        <f>'V.1'!E16</f>
        <v>6.5</v>
      </c>
      <c r="L15" s="48">
        <f>'V.2'!E16</f>
        <v>6.5</v>
      </c>
      <c r="M15" s="48">
        <f>'V.3'!E16</f>
        <v>7</v>
      </c>
      <c r="N15" s="48">
        <f>VI!E16</f>
        <v>9</v>
      </c>
      <c r="O15" s="48">
        <f>NCTT!E15</f>
        <v>7</v>
      </c>
      <c r="P15" s="49">
        <f t="shared" si="0"/>
        <v>7.32</v>
      </c>
      <c r="Q15" s="50" t="str">
        <f t="shared" si="1"/>
        <v>Viết KL</v>
      </c>
      <c r="R15" s="51"/>
    </row>
    <row r="16" spans="1:18" ht="27" customHeight="1">
      <c r="A16" s="12">
        <v>8</v>
      </c>
      <c r="B16" s="65" t="s">
        <v>93</v>
      </c>
      <c r="C16" s="66" t="s">
        <v>94</v>
      </c>
      <c r="D16" s="67">
        <v>1989</v>
      </c>
      <c r="E16" s="48">
        <f>'I.1'!E17</f>
        <v>7.5</v>
      </c>
      <c r="F16" s="48">
        <f>'I.2'!E17</f>
        <v>7</v>
      </c>
      <c r="G16" s="48">
        <f>'II'!E17</f>
        <v>8.5</v>
      </c>
      <c r="H16" s="48">
        <f>'III.1'!E17</f>
        <v>6</v>
      </c>
      <c r="I16" s="48">
        <f>'III.2'!E17</f>
        <v>7.5</v>
      </c>
      <c r="J16" s="48">
        <f>'IV'!E17</f>
        <v>7</v>
      </c>
      <c r="K16" s="48">
        <f>'V.1'!E17</f>
        <v>6.5</v>
      </c>
      <c r="L16" s="48">
        <f>'V.2'!E17</f>
        <v>6</v>
      </c>
      <c r="M16" s="48">
        <f>'V.3'!E17</f>
        <v>6.5</v>
      </c>
      <c r="N16" s="48">
        <f>VI!E17</f>
        <v>8.5</v>
      </c>
      <c r="O16" s="48">
        <f>NCTT!E16</f>
        <v>8</v>
      </c>
      <c r="P16" s="49">
        <f t="shared" si="0"/>
        <v>7.18</v>
      </c>
      <c r="Q16" s="50" t="str">
        <f t="shared" si="1"/>
        <v>Viết KL</v>
      </c>
      <c r="R16" s="51"/>
    </row>
    <row r="17" spans="1:18" ht="27" customHeight="1">
      <c r="A17" s="12">
        <v>9</v>
      </c>
      <c r="B17" s="65" t="s">
        <v>31</v>
      </c>
      <c r="C17" s="66" t="s">
        <v>95</v>
      </c>
      <c r="D17" s="67" t="s">
        <v>96</v>
      </c>
      <c r="E17" s="48">
        <f>'I.1'!E18</f>
        <v>7</v>
      </c>
      <c r="F17" s="48">
        <f>'I.2'!E18</f>
        <v>8</v>
      </c>
      <c r="G17" s="48">
        <f>'II'!E18</f>
        <v>8</v>
      </c>
      <c r="H17" s="48">
        <f>'III.1'!E18</f>
        <v>7</v>
      </c>
      <c r="I17" s="48">
        <f>'III.2'!E18</f>
        <v>7.5</v>
      </c>
      <c r="J17" s="48">
        <f>'IV'!E18</f>
        <v>6.5</v>
      </c>
      <c r="K17" s="48">
        <f>'V.1'!E18</f>
        <v>6.5</v>
      </c>
      <c r="L17" s="48">
        <f>'V.2'!E18</f>
        <v>7</v>
      </c>
      <c r="M17" s="48">
        <f>'V.3'!E18</f>
        <v>6.5</v>
      </c>
      <c r="N17" s="48">
        <f>VI!E18</f>
        <v>8.5</v>
      </c>
      <c r="O17" s="48">
        <f>NCTT!E17</f>
        <v>8</v>
      </c>
      <c r="P17" s="49">
        <f t="shared" si="0"/>
        <v>7.32</v>
      </c>
      <c r="Q17" s="50" t="str">
        <f t="shared" si="1"/>
        <v>Viết KL</v>
      </c>
      <c r="R17" s="51"/>
    </row>
    <row r="18" spans="1:18" s="54" customFormat="1" ht="27" customHeight="1">
      <c r="A18" s="12">
        <v>10</v>
      </c>
      <c r="B18" s="65" t="s">
        <v>33</v>
      </c>
      <c r="C18" s="66" t="s">
        <v>97</v>
      </c>
      <c r="D18" s="67" t="s">
        <v>98</v>
      </c>
      <c r="E18" s="48">
        <f>'I.1'!E19</f>
        <v>7</v>
      </c>
      <c r="F18" s="48">
        <f>'I.2'!E19</f>
        <v>6.5</v>
      </c>
      <c r="G18" s="48">
        <f>'II'!E19</f>
        <v>7.5</v>
      </c>
      <c r="H18" s="48">
        <f>'III.1'!E19</f>
        <v>7.5</v>
      </c>
      <c r="I18" s="48">
        <f>'III.2'!E19</f>
        <v>7.5</v>
      </c>
      <c r="J18" s="48">
        <f>'IV'!E19</f>
        <v>7</v>
      </c>
      <c r="K18" s="48">
        <f>'V.1'!E19</f>
        <v>7</v>
      </c>
      <c r="L18" s="48">
        <f>'V.2'!E19</f>
        <v>7</v>
      </c>
      <c r="M18" s="48">
        <f>'V.3'!E19</f>
        <v>8</v>
      </c>
      <c r="N18" s="48">
        <f>VI!E19</f>
        <v>8.5</v>
      </c>
      <c r="O18" s="48">
        <f>NCTT!E18</f>
        <v>8.5</v>
      </c>
      <c r="P18" s="49">
        <f t="shared" si="0"/>
        <v>7.45</v>
      </c>
      <c r="Q18" s="50" t="str">
        <f t="shared" si="1"/>
        <v>Viết KL</v>
      </c>
      <c r="R18" s="51"/>
    </row>
    <row r="19" spans="1:18" ht="23.25" customHeight="1">
      <c r="A19" s="12">
        <v>11</v>
      </c>
      <c r="B19" s="65" t="s">
        <v>99</v>
      </c>
      <c r="C19" s="66" t="s">
        <v>100</v>
      </c>
      <c r="D19" s="67">
        <v>1972</v>
      </c>
      <c r="E19" s="48">
        <f>'I.1'!E20</f>
        <v>5</v>
      </c>
      <c r="F19" s="48">
        <f>'I.2'!E20</f>
        <v>7</v>
      </c>
      <c r="G19" s="48">
        <f>'II'!E20</f>
        <v>7.5</v>
      </c>
      <c r="H19" s="48">
        <f>'III.1'!E20</f>
        <v>5.5</v>
      </c>
      <c r="I19" s="48">
        <f>'III.2'!E20</f>
        <v>7</v>
      </c>
      <c r="J19" s="48">
        <f>'IV'!E20</f>
        <v>7</v>
      </c>
      <c r="K19" s="48">
        <f>'V.1'!E20</f>
        <v>6</v>
      </c>
      <c r="L19" s="48">
        <f>'V.2'!E20</f>
        <v>6</v>
      </c>
      <c r="M19" s="48">
        <f>'V.3'!E20</f>
        <v>6</v>
      </c>
      <c r="N19" s="48">
        <f>VI!E20</f>
        <v>7</v>
      </c>
      <c r="O19" s="48">
        <f>NCTT!E19</f>
        <v>7</v>
      </c>
      <c r="P19" s="49">
        <f t="shared" si="0"/>
        <v>6.45</v>
      </c>
      <c r="Q19" s="50" t="str">
        <f t="shared" si="1"/>
        <v>Thi</v>
      </c>
      <c r="R19" s="51"/>
    </row>
    <row r="20" spans="1:18" ht="27" customHeight="1">
      <c r="A20" s="12">
        <v>12</v>
      </c>
      <c r="B20" s="65" t="s">
        <v>101</v>
      </c>
      <c r="C20" s="66" t="s">
        <v>102</v>
      </c>
      <c r="D20" s="67">
        <v>1983</v>
      </c>
      <c r="E20" s="48">
        <f>'I.1'!E21</f>
        <v>6.5</v>
      </c>
      <c r="F20" s="48">
        <f>'I.2'!E21</f>
        <v>7</v>
      </c>
      <c r="G20" s="48">
        <f>'II'!E21</f>
        <v>6</v>
      </c>
      <c r="H20" s="48">
        <f>'III.1'!E21</f>
        <v>8</v>
      </c>
      <c r="I20" s="48">
        <f>'III.2'!E21</f>
        <v>7.5</v>
      </c>
      <c r="J20" s="48">
        <f>'IV'!E21</f>
        <v>7</v>
      </c>
      <c r="K20" s="48">
        <f>'V.1'!E21</f>
        <v>6.5</v>
      </c>
      <c r="L20" s="48">
        <f>'V.2'!E21</f>
        <v>7</v>
      </c>
      <c r="M20" s="48">
        <f>'V.3'!E21</f>
        <v>8</v>
      </c>
      <c r="N20" s="48">
        <f>VI!E21</f>
        <v>8</v>
      </c>
      <c r="O20" s="48">
        <f>NCTT!E20</f>
        <v>8</v>
      </c>
      <c r="P20" s="49">
        <f t="shared" si="0"/>
        <v>7.23</v>
      </c>
      <c r="Q20" s="50" t="str">
        <f t="shared" si="1"/>
        <v>Viết KL</v>
      </c>
      <c r="R20" s="51"/>
    </row>
    <row r="21" spans="1:18" ht="27" customHeight="1">
      <c r="A21" s="12">
        <v>13</v>
      </c>
      <c r="B21" s="65" t="s">
        <v>103</v>
      </c>
      <c r="C21" s="66" t="s">
        <v>20</v>
      </c>
      <c r="D21" s="67" t="s">
        <v>89</v>
      </c>
      <c r="E21" s="48">
        <f>'I.1'!E22</f>
        <v>7</v>
      </c>
      <c r="F21" s="48">
        <f>'I.2'!E22</f>
        <v>8.5</v>
      </c>
      <c r="G21" s="48">
        <f>'II'!E22</f>
        <v>6</v>
      </c>
      <c r="H21" s="48">
        <f>'III.1'!E22</f>
        <v>7.5</v>
      </c>
      <c r="I21" s="48">
        <f>'III.2'!E22</f>
        <v>8</v>
      </c>
      <c r="J21" s="48">
        <f>'IV'!E22</f>
        <v>6.5</v>
      </c>
      <c r="K21" s="48">
        <f>'V.1'!E22</f>
        <v>6.5</v>
      </c>
      <c r="L21" s="48">
        <f>'V.2'!E22</f>
        <v>5.5</v>
      </c>
      <c r="M21" s="48">
        <f>'V.3'!E22</f>
        <v>7</v>
      </c>
      <c r="N21" s="48">
        <f>VI!E22</f>
        <v>8.5</v>
      </c>
      <c r="O21" s="48">
        <f>NCTT!E21</f>
        <v>8</v>
      </c>
      <c r="P21" s="49">
        <f t="shared" si="0"/>
        <v>7.18</v>
      </c>
      <c r="Q21" s="50" t="str">
        <f t="shared" si="1"/>
        <v>Thi</v>
      </c>
      <c r="R21" s="51"/>
    </row>
    <row r="22" spans="1:18" ht="27" customHeight="1">
      <c r="A22" s="12">
        <v>14</v>
      </c>
      <c r="B22" s="65" t="s">
        <v>104</v>
      </c>
      <c r="C22" s="66" t="s">
        <v>105</v>
      </c>
      <c r="D22" s="67" t="s">
        <v>106</v>
      </c>
      <c r="E22" s="48">
        <f>'I.1'!E23</f>
        <v>7.5</v>
      </c>
      <c r="F22" s="48">
        <f>'I.2'!E23</f>
        <v>7.5</v>
      </c>
      <c r="G22" s="48">
        <f>'II'!E23</f>
        <v>7.5</v>
      </c>
      <c r="H22" s="48">
        <f>'III.1'!E23</f>
        <v>7.5</v>
      </c>
      <c r="I22" s="48">
        <f>'III.2'!E23</f>
        <v>6.5</v>
      </c>
      <c r="J22" s="48">
        <f>'IV'!E23</f>
        <v>7.5</v>
      </c>
      <c r="K22" s="48">
        <f>'V.1'!E23</f>
        <v>7</v>
      </c>
      <c r="L22" s="48">
        <f>'V.2'!E23</f>
        <v>7</v>
      </c>
      <c r="M22" s="48">
        <f>'V.3'!E23</f>
        <v>7.5</v>
      </c>
      <c r="N22" s="48">
        <f>VI!E23</f>
        <v>9</v>
      </c>
      <c r="O22" s="48">
        <f>NCTT!E22</f>
        <v>7</v>
      </c>
      <c r="P22" s="49">
        <f t="shared" si="0"/>
        <v>7.41</v>
      </c>
      <c r="Q22" s="50" t="str">
        <f t="shared" si="1"/>
        <v>Viết KL</v>
      </c>
      <c r="R22" s="51"/>
    </row>
    <row r="23" spans="1:18" ht="27" customHeight="1">
      <c r="A23" s="12">
        <v>15</v>
      </c>
      <c r="B23" s="65" t="s">
        <v>107</v>
      </c>
      <c r="C23" s="66" t="s">
        <v>108</v>
      </c>
      <c r="D23" s="67" t="s">
        <v>109</v>
      </c>
      <c r="E23" s="48">
        <f>'I.1'!E24</f>
        <v>8</v>
      </c>
      <c r="F23" s="48">
        <f>'I.2'!E24</f>
        <v>8</v>
      </c>
      <c r="G23" s="48">
        <f>'II'!E24</f>
        <v>6</v>
      </c>
      <c r="H23" s="48">
        <f>'III.1'!E24</f>
        <v>8</v>
      </c>
      <c r="I23" s="48">
        <f>'III.2'!E24</f>
        <v>7</v>
      </c>
      <c r="J23" s="48">
        <f>'IV'!E24</f>
        <v>6.5</v>
      </c>
      <c r="K23" s="48">
        <f>'V.1'!E24</f>
        <v>7</v>
      </c>
      <c r="L23" s="48">
        <f>'V.2'!E24</f>
        <v>8</v>
      </c>
      <c r="M23" s="48">
        <f>'V.3'!E24</f>
        <v>6.5</v>
      </c>
      <c r="N23" s="48">
        <f>VI!E24</f>
        <v>8</v>
      </c>
      <c r="O23" s="48">
        <f>NCTT!E23</f>
        <v>7</v>
      </c>
      <c r="P23" s="49">
        <f t="shared" si="0"/>
        <v>7.27</v>
      </c>
      <c r="Q23" s="50" t="str">
        <f t="shared" si="1"/>
        <v>Viết KL</v>
      </c>
      <c r="R23" s="51"/>
    </row>
    <row r="24" spans="1:18" ht="27" customHeight="1">
      <c r="A24" s="12">
        <v>16</v>
      </c>
      <c r="B24" s="65" t="s">
        <v>110</v>
      </c>
      <c r="C24" s="66" t="s">
        <v>111</v>
      </c>
      <c r="D24" s="67">
        <v>1983</v>
      </c>
      <c r="E24" s="48">
        <f>'I.1'!E25</f>
        <v>8</v>
      </c>
      <c r="F24" s="48">
        <f>'I.2'!E25</f>
        <v>7.5</v>
      </c>
      <c r="G24" s="48">
        <f>'II'!E25</f>
        <v>7</v>
      </c>
      <c r="H24" s="48" t="str">
        <f>'III.1'!E25</f>
        <v>Nghỉ hậu sản</v>
      </c>
      <c r="I24" s="48" t="str">
        <f>'III.2'!E25</f>
        <v>Nghỉ hậu sản</v>
      </c>
      <c r="J24" s="48">
        <f>'IV'!E25</f>
        <v>6.5</v>
      </c>
      <c r="K24" s="48" t="str">
        <f>'V.1'!E25</f>
        <v>Nghỉ hậu sản</v>
      </c>
      <c r="L24" s="48" t="str">
        <f>'V.2'!E25</f>
        <v>Nghỉ hậu sản</v>
      </c>
      <c r="M24" s="48" t="str">
        <f>'V.3'!E25</f>
        <v>Nghỉ hậu sản</v>
      </c>
      <c r="N24" s="48">
        <f>VI!E25</f>
        <v>8.5</v>
      </c>
      <c r="O24" s="48" t="str">
        <f>NCTT!E24</f>
        <v>Nghỉ hậu sản</v>
      </c>
      <c r="P24" s="49">
        <f t="shared" si="0"/>
        <v>3.41</v>
      </c>
      <c r="Q24" s="50" t="str">
        <f t="shared" si="1"/>
        <v>Thi</v>
      </c>
      <c r="R24" s="51"/>
    </row>
    <row r="25" spans="1:18" ht="27" customHeight="1">
      <c r="A25" s="12">
        <v>17</v>
      </c>
      <c r="B25" s="65" t="s">
        <v>27</v>
      </c>
      <c r="C25" s="66" t="s">
        <v>112</v>
      </c>
      <c r="D25" s="67">
        <v>1985</v>
      </c>
      <c r="E25" s="48">
        <f>'I.1'!E26</f>
        <v>7</v>
      </c>
      <c r="F25" s="48">
        <f>'I.2'!E26</f>
        <v>7.5</v>
      </c>
      <c r="G25" s="48">
        <f>'II'!E26</f>
        <v>7</v>
      </c>
      <c r="H25" s="48">
        <f>'III.1'!E26</f>
        <v>6.5</v>
      </c>
      <c r="I25" s="48">
        <f>'III.2'!E26</f>
        <v>7</v>
      </c>
      <c r="J25" s="48">
        <f>'IV'!E26</f>
        <v>7</v>
      </c>
      <c r="K25" s="48">
        <f>'V.1'!E26</f>
        <v>7</v>
      </c>
      <c r="L25" s="48">
        <f>'V.2'!E26</f>
        <v>7</v>
      </c>
      <c r="M25" s="48">
        <f>'V.3'!E26</f>
        <v>8</v>
      </c>
      <c r="N25" s="48">
        <f>VI!E26</f>
        <v>8</v>
      </c>
      <c r="O25" s="48">
        <f>NCTT!E25</f>
        <v>8</v>
      </c>
      <c r="P25" s="49">
        <f t="shared" si="0"/>
        <v>7.27</v>
      </c>
      <c r="Q25" s="50" t="str">
        <f t="shared" si="1"/>
        <v>Viết KL</v>
      </c>
      <c r="R25" s="51"/>
    </row>
    <row r="26" spans="1:18" ht="27" customHeight="1">
      <c r="A26" s="18">
        <v>18</v>
      </c>
      <c r="B26" s="65" t="s">
        <v>113</v>
      </c>
      <c r="C26" s="66" t="s">
        <v>112</v>
      </c>
      <c r="D26" s="67">
        <v>1983</v>
      </c>
      <c r="E26" s="48">
        <f>'I.1'!E27</f>
        <v>7.5</v>
      </c>
      <c r="F26" s="48">
        <f>'I.2'!E27</f>
        <v>8</v>
      </c>
      <c r="G26" s="48">
        <f>'II'!E27</f>
        <v>6</v>
      </c>
      <c r="H26" s="48">
        <f>'III.1'!E27</f>
        <v>7.5</v>
      </c>
      <c r="I26" s="48">
        <f>'III.2'!E27</f>
        <v>7</v>
      </c>
      <c r="J26" s="48">
        <f>'IV'!E27</f>
        <v>7</v>
      </c>
      <c r="K26" s="48">
        <f>'V.1'!E27</f>
        <v>7.5</v>
      </c>
      <c r="L26" s="48">
        <f>'V.2'!E27</f>
        <v>7.5</v>
      </c>
      <c r="M26" s="48">
        <f>'V.3'!E27</f>
        <v>6</v>
      </c>
      <c r="N26" s="48">
        <f>VI!E27</f>
        <v>8</v>
      </c>
      <c r="O26" s="48">
        <f>NCTT!E26</f>
        <v>8</v>
      </c>
      <c r="P26" s="49">
        <f t="shared" si="0"/>
        <v>7.27</v>
      </c>
      <c r="Q26" s="50" t="str">
        <f t="shared" si="1"/>
        <v>Viết KL</v>
      </c>
      <c r="R26" s="51"/>
    </row>
    <row r="27" spans="1:18" ht="27" customHeight="1">
      <c r="A27" s="12">
        <v>19</v>
      </c>
      <c r="B27" s="65" t="s">
        <v>47</v>
      </c>
      <c r="C27" s="66" t="s">
        <v>29</v>
      </c>
      <c r="D27" s="67">
        <v>1987</v>
      </c>
      <c r="E27" s="48">
        <f>'I.1'!E28</f>
        <v>8</v>
      </c>
      <c r="F27" s="48">
        <f>'I.2'!E28</f>
        <v>8</v>
      </c>
      <c r="G27" s="48">
        <f>'II'!E28</f>
        <v>7</v>
      </c>
      <c r="H27" s="48">
        <f>'III.1'!E28</f>
        <v>8</v>
      </c>
      <c r="I27" s="48">
        <f>'III.2'!E28</f>
        <v>7</v>
      </c>
      <c r="J27" s="48">
        <f>'IV'!E28</f>
        <v>7.5</v>
      </c>
      <c r="K27" s="48">
        <f>'V.1'!E28</f>
        <v>7</v>
      </c>
      <c r="L27" s="48">
        <f>'V.2'!E28</f>
        <v>7</v>
      </c>
      <c r="M27" s="48">
        <f>'V.3'!E28</f>
        <v>6.5</v>
      </c>
      <c r="N27" s="48">
        <f>VI!E28</f>
        <v>9</v>
      </c>
      <c r="O27" s="48">
        <f>NCTT!E27</f>
        <v>8.5</v>
      </c>
      <c r="P27" s="49">
        <f t="shared" si="0"/>
        <v>7.59</v>
      </c>
      <c r="Q27" s="50" t="str">
        <f t="shared" si="1"/>
        <v>Viết KL</v>
      </c>
      <c r="R27" s="51"/>
    </row>
    <row r="28" spans="1:18" ht="27" customHeight="1">
      <c r="A28" s="12">
        <v>20</v>
      </c>
      <c r="B28" s="65" t="s">
        <v>114</v>
      </c>
      <c r="C28" s="66" t="s">
        <v>29</v>
      </c>
      <c r="D28" s="67">
        <v>1981</v>
      </c>
      <c r="E28" s="48">
        <f>'I.1'!E29</f>
        <v>6.5</v>
      </c>
      <c r="F28" s="48">
        <f>'I.2'!E29</f>
        <v>7.5</v>
      </c>
      <c r="G28" s="48">
        <f>'II'!E29</f>
        <v>5.5</v>
      </c>
      <c r="H28" s="48">
        <f>'III.1'!E29</f>
        <v>7.5</v>
      </c>
      <c r="I28" s="48">
        <f>'III.2'!E29</f>
        <v>7</v>
      </c>
      <c r="J28" s="48">
        <f>'IV'!E29</f>
        <v>6.5</v>
      </c>
      <c r="K28" s="48">
        <f>'V.1'!E29</f>
        <v>6.5</v>
      </c>
      <c r="L28" s="48">
        <f>'V.2'!E29</f>
        <v>6.5</v>
      </c>
      <c r="M28" s="48">
        <f>'V.3'!E29</f>
        <v>6.5</v>
      </c>
      <c r="N28" s="48">
        <f>VI!E29</f>
        <v>8.5</v>
      </c>
      <c r="O28" s="48">
        <f>NCTT!E28</f>
        <v>6</v>
      </c>
      <c r="P28" s="49">
        <f t="shared" si="0"/>
        <v>6.77</v>
      </c>
      <c r="Q28" s="50" t="str">
        <f t="shared" si="1"/>
        <v>Thi</v>
      </c>
      <c r="R28" s="51"/>
    </row>
    <row r="29" spans="1:18" s="55" customFormat="1" ht="27" customHeight="1">
      <c r="A29" s="12">
        <v>21</v>
      </c>
      <c r="B29" s="65" t="s">
        <v>115</v>
      </c>
      <c r="C29" s="66" t="s">
        <v>116</v>
      </c>
      <c r="D29" s="67" t="s">
        <v>117</v>
      </c>
      <c r="E29" s="48">
        <f>'I.1'!E30</f>
        <v>7.5</v>
      </c>
      <c r="F29" s="48">
        <f>'I.2'!E30</f>
        <v>7.5</v>
      </c>
      <c r="G29" s="48">
        <f>'II'!E30</f>
        <v>7.5</v>
      </c>
      <c r="H29" s="48">
        <f>'III.1'!E30</f>
        <v>8</v>
      </c>
      <c r="I29" s="48">
        <f>'III.2'!E30</f>
        <v>8</v>
      </c>
      <c r="J29" s="48">
        <f>'IV'!E30</f>
        <v>7</v>
      </c>
      <c r="K29" s="48">
        <f>'V.1'!E30</f>
        <v>6.5</v>
      </c>
      <c r="L29" s="48">
        <f>'V.2'!E30</f>
        <v>7</v>
      </c>
      <c r="M29" s="48">
        <f>'V.3'!E30</f>
        <v>7</v>
      </c>
      <c r="N29" s="48">
        <f>VI!E30</f>
        <v>9</v>
      </c>
      <c r="O29" s="48">
        <f>NCTT!E29</f>
        <v>8</v>
      </c>
      <c r="P29" s="49">
        <f t="shared" si="0"/>
        <v>7.55</v>
      </c>
      <c r="Q29" s="50" t="str">
        <f t="shared" si="1"/>
        <v>Viết KL</v>
      </c>
      <c r="R29" s="51"/>
    </row>
    <row r="30" spans="1:18" ht="27" customHeight="1">
      <c r="A30" s="12">
        <v>22</v>
      </c>
      <c r="B30" s="65" t="s">
        <v>85</v>
      </c>
      <c r="C30" s="66" t="s">
        <v>116</v>
      </c>
      <c r="D30" s="67">
        <v>1988</v>
      </c>
      <c r="E30" s="48">
        <f>'I.1'!E31</f>
        <v>7.5</v>
      </c>
      <c r="F30" s="48">
        <f>'I.2'!E31</f>
        <v>6.5</v>
      </c>
      <c r="G30" s="48">
        <f>'II'!E31</f>
        <v>8</v>
      </c>
      <c r="H30" s="48">
        <f>'III.1'!E31</f>
        <v>7.5</v>
      </c>
      <c r="I30" s="48">
        <f>'III.2'!E31</f>
        <v>7</v>
      </c>
      <c r="J30" s="48">
        <f>'IV'!E31</f>
        <v>7</v>
      </c>
      <c r="K30" s="48">
        <f>'V.1'!E31</f>
        <v>7</v>
      </c>
      <c r="L30" s="48">
        <f>'V.2'!E31</f>
        <v>7</v>
      </c>
      <c r="M30" s="48">
        <f>'V.3'!E31</f>
        <v>8</v>
      </c>
      <c r="N30" s="48">
        <f>VI!E31</f>
        <v>9</v>
      </c>
      <c r="O30" s="48">
        <f>NCTT!E30</f>
        <v>7.5</v>
      </c>
      <c r="P30" s="49">
        <f t="shared" si="0"/>
        <v>7.45</v>
      </c>
      <c r="Q30" s="50" t="str">
        <f t="shared" si="1"/>
        <v>Viết KL</v>
      </c>
      <c r="R30" s="51"/>
    </row>
    <row r="31" spans="1:18" ht="27" customHeight="1">
      <c r="A31" s="12">
        <v>23</v>
      </c>
      <c r="B31" s="65" t="s">
        <v>118</v>
      </c>
      <c r="C31" s="66" t="s">
        <v>119</v>
      </c>
      <c r="D31" s="67" t="s">
        <v>92</v>
      </c>
      <c r="E31" s="48">
        <f>'I.1'!E32</f>
        <v>7</v>
      </c>
      <c r="F31" s="48">
        <f>'I.2'!E32</f>
        <v>7</v>
      </c>
      <c r="G31" s="48">
        <f>'II'!E32</f>
        <v>6</v>
      </c>
      <c r="H31" s="48">
        <f>'III.1'!E32</f>
        <v>7.5</v>
      </c>
      <c r="I31" s="48">
        <f>'III.2'!E32</f>
        <v>6.5</v>
      </c>
      <c r="J31" s="48">
        <f>'IV'!E32</f>
        <v>7</v>
      </c>
      <c r="K31" s="48">
        <f>'V.1'!E32</f>
        <v>7</v>
      </c>
      <c r="L31" s="48">
        <f>'V.2'!E32</f>
        <v>8</v>
      </c>
      <c r="M31" s="48">
        <f>'V.3'!E32</f>
        <v>7</v>
      </c>
      <c r="N31" s="48">
        <f>VI!E32</f>
        <v>7.5</v>
      </c>
      <c r="O31" s="48">
        <f>NCTT!E31</f>
        <v>6</v>
      </c>
      <c r="P31" s="49">
        <f t="shared" si="0"/>
        <v>6.95</v>
      </c>
      <c r="Q31" s="50" t="str">
        <f t="shared" si="1"/>
        <v>Thi</v>
      </c>
      <c r="R31" s="51"/>
    </row>
    <row r="32" spans="1:18" ht="27" customHeight="1">
      <c r="A32" s="12">
        <v>24</v>
      </c>
      <c r="B32" s="65" t="s">
        <v>120</v>
      </c>
      <c r="C32" s="66" t="s">
        <v>121</v>
      </c>
      <c r="D32" s="67" t="s">
        <v>96</v>
      </c>
      <c r="E32" s="48">
        <f>'I.1'!E33</f>
        <v>7</v>
      </c>
      <c r="F32" s="48">
        <f>'I.2'!E33</f>
        <v>8</v>
      </c>
      <c r="G32" s="48">
        <f>'II'!E33</f>
        <v>5</v>
      </c>
      <c r="H32" s="48">
        <f>'III.1'!E33</f>
        <v>8</v>
      </c>
      <c r="I32" s="48">
        <f>'III.2'!E33</f>
        <v>7</v>
      </c>
      <c r="J32" s="48">
        <f>'IV'!E33</f>
        <v>6.5</v>
      </c>
      <c r="K32" s="48">
        <f>'V.1'!E33</f>
        <v>7</v>
      </c>
      <c r="L32" s="48">
        <f>'V.2'!E33</f>
        <v>7</v>
      </c>
      <c r="M32" s="48">
        <f>'V.3'!E33</f>
        <v>8</v>
      </c>
      <c r="N32" s="48">
        <f>VI!E33</f>
        <v>8</v>
      </c>
      <c r="O32" s="48">
        <f>NCTT!E32</f>
        <v>8</v>
      </c>
      <c r="P32" s="49">
        <f t="shared" si="0"/>
        <v>7.23</v>
      </c>
      <c r="Q32" s="50" t="str">
        <f t="shared" si="1"/>
        <v>Thi</v>
      </c>
      <c r="R32" s="51"/>
    </row>
    <row r="33" spans="1:18" ht="27" customHeight="1">
      <c r="A33" s="12">
        <v>25</v>
      </c>
      <c r="B33" s="65" t="s">
        <v>23</v>
      </c>
      <c r="C33" s="66" t="s">
        <v>122</v>
      </c>
      <c r="D33" s="67">
        <v>1977</v>
      </c>
      <c r="E33" s="48">
        <f>'I.1'!E34</f>
        <v>5.5</v>
      </c>
      <c r="F33" s="48">
        <f>'I.2'!E34</f>
        <v>7</v>
      </c>
      <c r="G33" s="48">
        <f>'II'!E34</f>
        <v>6</v>
      </c>
      <c r="H33" s="48">
        <f>'III.1'!E34</f>
        <v>7.5</v>
      </c>
      <c r="I33" s="48">
        <f>'III.2'!E34</f>
        <v>7</v>
      </c>
      <c r="J33" s="48">
        <f>'IV'!E34</f>
        <v>7</v>
      </c>
      <c r="K33" s="48">
        <f>'V.1'!E34</f>
        <v>7</v>
      </c>
      <c r="L33" s="48">
        <f>'V.2'!E34</f>
        <v>7</v>
      </c>
      <c r="M33" s="48">
        <f>'V.3'!E34</f>
        <v>7</v>
      </c>
      <c r="N33" s="48">
        <f>VI!E34</f>
        <v>8</v>
      </c>
      <c r="O33" s="48">
        <f>NCTT!E33</f>
        <v>8</v>
      </c>
      <c r="P33" s="49">
        <f t="shared" si="0"/>
        <v>7</v>
      </c>
      <c r="Q33" s="50" t="str">
        <f t="shared" si="1"/>
        <v>Thi</v>
      </c>
      <c r="R33" s="51"/>
    </row>
    <row r="34" spans="1:18" ht="27" customHeight="1">
      <c r="A34" s="12">
        <v>26</v>
      </c>
      <c r="B34" s="65" t="s">
        <v>123</v>
      </c>
      <c r="C34" s="66" t="s">
        <v>124</v>
      </c>
      <c r="D34" s="67">
        <v>1983</v>
      </c>
      <c r="E34" s="48">
        <f>'I.1'!E35</f>
        <v>7</v>
      </c>
      <c r="F34" s="48">
        <f>'I.2'!E35</f>
        <v>7</v>
      </c>
      <c r="G34" s="48">
        <f>'II'!E35</f>
        <v>6.5</v>
      </c>
      <c r="H34" s="48">
        <f>'III.1'!E35</f>
        <v>7.5</v>
      </c>
      <c r="I34" s="48">
        <f>'III.2'!E35</f>
        <v>7</v>
      </c>
      <c r="J34" s="48">
        <f>'IV'!E35</f>
        <v>6.5</v>
      </c>
      <c r="K34" s="48">
        <f>'V.1'!E35</f>
        <v>7</v>
      </c>
      <c r="L34" s="48">
        <f>'V.2'!E35</f>
        <v>7.5</v>
      </c>
      <c r="M34" s="48">
        <f>'V.3'!E35</f>
        <v>7</v>
      </c>
      <c r="N34" s="48">
        <f>VI!E35</f>
        <v>9</v>
      </c>
      <c r="O34" s="48">
        <f>NCTT!E34</f>
        <v>5</v>
      </c>
      <c r="P34" s="49">
        <f t="shared" si="0"/>
        <v>7</v>
      </c>
      <c r="Q34" s="50" t="str">
        <f t="shared" si="1"/>
        <v>Thi</v>
      </c>
      <c r="R34" s="51"/>
    </row>
    <row r="35" spans="1:18" ht="27" customHeight="1">
      <c r="A35" s="12">
        <v>27</v>
      </c>
      <c r="B35" s="65" t="s">
        <v>125</v>
      </c>
      <c r="C35" s="66" t="s">
        <v>126</v>
      </c>
      <c r="D35" s="67">
        <v>1987</v>
      </c>
      <c r="E35" s="48">
        <f>'I.1'!E36</f>
        <v>7</v>
      </c>
      <c r="F35" s="48">
        <f>'I.2'!E36</f>
        <v>7</v>
      </c>
      <c r="G35" s="48">
        <f>'II'!E36</f>
        <v>6</v>
      </c>
      <c r="H35" s="48">
        <f>'III.1'!E36</f>
        <v>7</v>
      </c>
      <c r="I35" s="48">
        <f>'III.2'!E36</f>
        <v>7</v>
      </c>
      <c r="J35" s="48">
        <f>'IV'!E36</f>
        <v>7</v>
      </c>
      <c r="K35" s="48">
        <f>'V.1'!E36</f>
        <v>7</v>
      </c>
      <c r="L35" s="48">
        <f>'V.2'!E36</f>
        <v>7.5</v>
      </c>
      <c r="M35" s="48">
        <f>'V.3'!E36</f>
        <v>7</v>
      </c>
      <c r="N35" s="48">
        <f>VI!E36</f>
        <v>9</v>
      </c>
      <c r="O35" s="48">
        <f>NCTT!E35</f>
        <v>8</v>
      </c>
      <c r="P35" s="49">
        <f t="shared" si="0"/>
        <v>7.23</v>
      </c>
      <c r="Q35" s="50" t="str">
        <f t="shared" si="1"/>
        <v>Viết KL</v>
      </c>
      <c r="R35" s="51"/>
    </row>
    <row r="36" spans="1:18" ht="27" customHeight="1">
      <c r="A36" s="12">
        <v>28</v>
      </c>
      <c r="B36" s="65" t="s">
        <v>127</v>
      </c>
      <c r="C36" s="66" t="s">
        <v>126</v>
      </c>
      <c r="D36" s="67" t="s">
        <v>128</v>
      </c>
      <c r="E36" s="48">
        <f>'I.1'!E37</f>
        <v>7</v>
      </c>
      <c r="F36" s="48">
        <f>'I.2'!E37</f>
        <v>8</v>
      </c>
      <c r="G36" s="48">
        <f>'II'!E37</f>
        <v>8</v>
      </c>
      <c r="H36" s="48">
        <f>'III.1'!E37</f>
        <v>7</v>
      </c>
      <c r="I36" s="48">
        <f>'III.2'!E37</f>
        <v>7</v>
      </c>
      <c r="J36" s="48">
        <f>'IV'!E37</f>
        <v>7.5</v>
      </c>
      <c r="K36" s="48">
        <f>'V.1'!E37</f>
        <v>6.5</v>
      </c>
      <c r="L36" s="48">
        <f>'V.2'!E37</f>
        <v>8</v>
      </c>
      <c r="M36" s="48">
        <f>'V.3'!E37</f>
        <v>8</v>
      </c>
      <c r="N36" s="48">
        <f>VI!E37</f>
        <v>8</v>
      </c>
      <c r="O36" s="48">
        <f>NCTT!E36</f>
        <v>8</v>
      </c>
      <c r="P36" s="49">
        <f t="shared" si="0"/>
        <v>7.55</v>
      </c>
      <c r="Q36" s="50" t="str">
        <f t="shared" si="1"/>
        <v>Viết KL</v>
      </c>
      <c r="R36" s="51"/>
    </row>
    <row r="37" spans="1:18" ht="27" customHeight="1">
      <c r="A37" s="12">
        <v>29</v>
      </c>
      <c r="B37" s="65" t="s">
        <v>129</v>
      </c>
      <c r="C37" s="66" t="s">
        <v>130</v>
      </c>
      <c r="D37" s="67">
        <v>1981</v>
      </c>
      <c r="E37" s="48">
        <f>'I.1'!E38</f>
        <v>7</v>
      </c>
      <c r="F37" s="48">
        <f>'I.2'!E38</f>
        <v>7.5</v>
      </c>
      <c r="G37" s="48">
        <f>'II'!E38</f>
        <v>6</v>
      </c>
      <c r="H37" s="48">
        <f>'III.1'!E38</f>
        <v>7.5</v>
      </c>
      <c r="I37" s="48">
        <f>'III.2'!E38</f>
        <v>7</v>
      </c>
      <c r="J37" s="48">
        <f>'IV'!E38</f>
        <v>7</v>
      </c>
      <c r="K37" s="48">
        <f>'V.1'!E38</f>
        <v>7</v>
      </c>
      <c r="L37" s="48">
        <f>'V.2'!E38</f>
        <v>7</v>
      </c>
      <c r="M37" s="48">
        <f>'V.3'!E38</f>
        <v>8</v>
      </c>
      <c r="N37" s="48">
        <f>VI!E38</f>
        <v>8</v>
      </c>
      <c r="O37" s="48">
        <f>NCTT!E37</f>
        <v>8</v>
      </c>
      <c r="P37" s="49">
        <f t="shared" si="0"/>
        <v>7.27</v>
      </c>
      <c r="Q37" s="50" t="str">
        <f t="shared" si="1"/>
        <v>Viết KL</v>
      </c>
      <c r="R37" s="51"/>
    </row>
    <row r="38" spans="1:18" ht="27" customHeight="1">
      <c r="A38" s="12">
        <v>30</v>
      </c>
      <c r="B38" s="65" t="s">
        <v>131</v>
      </c>
      <c r="C38" s="66" t="s">
        <v>132</v>
      </c>
      <c r="D38" s="67">
        <v>1982</v>
      </c>
      <c r="E38" s="48">
        <f>'I.1'!E39</f>
        <v>8.5</v>
      </c>
      <c r="F38" s="48">
        <f>'I.2'!E39</f>
        <v>8</v>
      </c>
      <c r="G38" s="48">
        <f>'II'!E39</f>
        <v>8.5</v>
      </c>
      <c r="H38" s="48">
        <f>'III.1'!E39</f>
        <v>8</v>
      </c>
      <c r="I38" s="48">
        <f>'III.2'!E39</f>
        <v>7</v>
      </c>
      <c r="J38" s="48">
        <f>'IV'!E39</f>
        <v>7.5</v>
      </c>
      <c r="K38" s="48">
        <f>'V.1'!E39</f>
        <v>7.5</v>
      </c>
      <c r="L38" s="48">
        <f>'V.2'!E39</f>
        <v>8</v>
      </c>
      <c r="M38" s="48">
        <f>'V.3'!E39</f>
        <v>7</v>
      </c>
      <c r="N38" s="48">
        <f>VI!E39</f>
        <v>9</v>
      </c>
      <c r="O38" s="48">
        <f>NCTT!E38</f>
        <v>7.5</v>
      </c>
      <c r="P38" s="49">
        <f t="shared" si="0"/>
        <v>7.86</v>
      </c>
      <c r="Q38" s="50" t="str">
        <f t="shared" si="1"/>
        <v>Viết KL</v>
      </c>
      <c r="R38" s="51"/>
    </row>
    <row r="39" spans="1:18" ht="27" customHeight="1">
      <c r="A39" s="12">
        <v>31</v>
      </c>
      <c r="B39" s="65" t="s">
        <v>133</v>
      </c>
      <c r="C39" s="66" t="s">
        <v>134</v>
      </c>
      <c r="D39" s="67">
        <v>1981</v>
      </c>
      <c r="E39" s="48">
        <f>'I.1'!E40</f>
        <v>7.5</v>
      </c>
      <c r="F39" s="48">
        <f>'I.2'!E40</f>
        <v>6.5</v>
      </c>
      <c r="G39" s="48">
        <f>'II'!E40</f>
        <v>6</v>
      </c>
      <c r="H39" s="48">
        <f>'III.1'!E40</f>
        <v>7.5</v>
      </c>
      <c r="I39" s="48">
        <f>'III.2'!E40</f>
        <v>6.5</v>
      </c>
      <c r="J39" s="48">
        <f>'IV'!E40</f>
        <v>7</v>
      </c>
      <c r="K39" s="48">
        <f>'V.1'!E40</f>
        <v>7</v>
      </c>
      <c r="L39" s="48">
        <f>'V.2'!E40</f>
        <v>8</v>
      </c>
      <c r="M39" s="48">
        <f>'V.3'!E40</f>
        <v>7.5</v>
      </c>
      <c r="N39" s="48">
        <f>VI!E40</f>
        <v>8</v>
      </c>
      <c r="O39" s="48">
        <f>NCTT!E39</f>
        <v>8</v>
      </c>
      <c r="P39" s="49">
        <f t="shared" si="0"/>
        <v>7.23</v>
      </c>
      <c r="Q39" s="50" t="str">
        <f t="shared" si="1"/>
        <v>Viết KL</v>
      </c>
      <c r="R39" s="51"/>
    </row>
    <row r="40" spans="1:18" ht="27" customHeight="1">
      <c r="A40" s="12">
        <v>32</v>
      </c>
      <c r="B40" s="65" t="s">
        <v>135</v>
      </c>
      <c r="C40" s="66" t="s">
        <v>136</v>
      </c>
      <c r="D40" s="67">
        <v>1991</v>
      </c>
      <c r="E40" s="48">
        <f>'I.1'!E41</f>
        <v>6.5</v>
      </c>
      <c r="F40" s="48">
        <f>'I.2'!E41</f>
        <v>7.5</v>
      </c>
      <c r="G40" s="48">
        <f>'II'!E41</f>
        <v>6</v>
      </c>
      <c r="H40" s="48">
        <f>'III.1'!E41</f>
        <v>7</v>
      </c>
      <c r="I40" s="48">
        <f>'III.2'!E41</f>
        <v>7</v>
      </c>
      <c r="J40" s="48">
        <f>'IV'!E41</f>
        <v>7.5</v>
      </c>
      <c r="K40" s="48">
        <f>'V.1'!E41</f>
        <v>7</v>
      </c>
      <c r="L40" s="48">
        <f>'V.2'!E41</f>
        <v>8</v>
      </c>
      <c r="M40" s="48">
        <f>'V.3'!E41</f>
        <v>6.5</v>
      </c>
      <c r="N40" s="48">
        <f>VI!E41</f>
        <v>8.5</v>
      </c>
      <c r="O40" s="48">
        <f>NCTT!E40</f>
        <v>8</v>
      </c>
      <c r="P40" s="49">
        <f t="shared" si="0"/>
        <v>7.23</v>
      </c>
      <c r="Q40" s="50" t="str">
        <f t="shared" si="1"/>
        <v>Viết KL</v>
      </c>
      <c r="R40" s="51"/>
    </row>
    <row r="41" spans="1:18" ht="27" customHeight="1">
      <c r="A41" s="12">
        <v>33</v>
      </c>
      <c r="B41" s="65" t="s">
        <v>137</v>
      </c>
      <c r="C41" s="66" t="s">
        <v>138</v>
      </c>
      <c r="D41" s="67">
        <v>1987</v>
      </c>
      <c r="E41" s="48">
        <f>'I.1'!E42</f>
        <v>6.5</v>
      </c>
      <c r="F41" s="48">
        <f>'I.2'!E42</f>
        <v>7.5</v>
      </c>
      <c r="G41" s="48">
        <f>'II'!E42</f>
        <v>8</v>
      </c>
      <c r="H41" s="48">
        <f>'III.1'!E42</f>
        <v>7.5</v>
      </c>
      <c r="I41" s="48">
        <f>'III.2'!E42</f>
        <v>7.5</v>
      </c>
      <c r="J41" s="48">
        <f>'IV'!E42</f>
        <v>7</v>
      </c>
      <c r="K41" s="48">
        <f>'V.1'!E42</f>
        <v>7</v>
      </c>
      <c r="L41" s="48">
        <f>'V.2'!E42</f>
        <v>7.5</v>
      </c>
      <c r="M41" s="48">
        <f>'V.3'!E42</f>
        <v>8</v>
      </c>
      <c r="N41" s="48">
        <f>VI!E42</f>
        <v>9</v>
      </c>
      <c r="O41" s="48">
        <f>NCTT!E41</f>
        <v>8.5</v>
      </c>
      <c r="P41" s="49">
        <f t="shared" si="0"/>
        <v>7.64</v>
      </c>
      <c r="Q41" s="50" t="str">
        <f t="shared" si="1"/>
        <v>Viết KL</v>
      </c>
      <c r="R41" s="51"/>
    </row>
    <row r="42" spans="1:18" ht="27" customHeight="1">
      <c r="A42" s="18">
        <v>34</v>
      </c>
      <c r="B42" s="65" t="s">
        <v>139</v>
      </c>
      <c r="C42" s="66" t="s">
        <v>140</v>
      </c>
      <c r="D42" s="67">
        <v>1984</v>
      </c>
      <c r="E42" s="48">
        <f>'I.1'!E43</f>
        <v>7</v>
      </c>
      <c r="F42" s="48">
        <f>'I.2'!E43</f>
        <v>7</v>
      </c>
      <c r="G42" s="48">
        <f>'II'!E43</f>
        <v>8</v>
      </c>
      <c r="H42" s="48">
        <f>'III.1'!E43</f>
        <v>8</v>
      </c>
      <c r="I42" s="48">
        <f>'III.2'!E43</f>
        <v>7.5</v>
      </c>
      <c r="J42" s="48">
        <f>'IV'!E43</f>
        <v>7</v>
      </c>
      <c r="K42" s="48">
        <f>'V.1'!E43</f>
        <v>6.5</v>
      </c>
      <c r="L42" s="48">
        <f>'V.2'!E43</f>
        <v>7</v>
      </c>
      <c r="M42" s="48">
        <f>'V.3'!E43</f>
        <v>7</v>
      </c>
      <c r="N42" s="48">
        <f>VI!E43</f>
        <v>7.5</v>
      </c>
      <c r="O42" s="48">
        <f>NCTT!E42</f>
        <v>8</v>
      </c>
      <c r="P42" s="49">
        <f t="shared" si="0"/>
        <v>7.32</v>
      </c>
      <c r="Q42" s="50" t="str">
        <f t="shared" si="1"/>
        <v>Viết KL</v>
      </c>
      <c r="R42" s="51"/>
    </row>
    <row r="43" spans="1:18" ht="27" customHeight="1">
      <c r="A43" s="12">
        <v>35</v>
      </c>
      <c r="B43" s="65" t="s">
        <v>141</v>
      </c>
      <c r="C43" s="66" t="s">
        <v>37</v>
      </c>
      <c r="D43" s="67">
        <v>1977</v>
      </c>
      <c r="E43" s="48">
        <f>'I.1'!E44</f>
        <v>7</v>
      </c>
      <c r="F43" s="48">
        <f>'I.2'!E44</f>
        <v>6.5</v>
      </c>
      <c r="G43" s="48">
        <f>'II'!E44</f>
        <v>6</v>
      </c>
      <c r="H43" s="48">
        <f>'III.1'!E44</f>
        <v>7</v>
      </c>
      <c r="I43" s="48">
        <f>'III.2'!E44</f>
        <v>6</v>
      </c>
      <c r="J43" s="48">
        <f>'IV'!E44</f>
        <v>6.5</v>
      </c>
      <c r="K43" s="48">
        <f>'V.1'!E44</f>
        <v>6</v>
      </c>
      <c r="L43" s="48">
        <f>'V.2'!E44</f>
        <v>6.5</v>
      </c>
      <c r="M43" s="48">
        <f>'V.3'!E44</f>
        <v>6</v>
      </c>
      <c r="N43" s="48">
        <f>VI!E44</f>
        <v>6.5</v>
      </c>
      <c r="O43" s="48">
        <f>NCTT!E43</f>
        <v>7</v>
      </c>
      <c r="P43" s="49">
        <f t="shared" si="0"/>
        <v>6.45</v>
      </c>
      <c r="Q43" s="50" t="str">
        <f t="shared" si="1"/>
        <v>Thi</v>
      </c>
      <c r="R43" s="51"/>
    </row>
    <row r="44" spans="1:18" ht="27" customHeight="1">
      <c r="A44" s="12">
        <v>36</v>
      </c>
      <c r="B44" s="65" t="s">
        <v>142</v>
      </c>
      <c r="C44" s="66" t="s">
        <v>37</v>
      </c>
      <c r="D44" s="67">
        <v>1976</v>
      </c>
      <c r="E44" s="48">
        <f>'I.1'!E45</f>
        <v>6.5</v>
      </c>
      <c r="F44" s="48">
        <f>'I.2'!E45</f>
        <v>6.5</v>
      </c>
      <c r="G44" s="48">
        <f>'II'!E45</f>
        <v>7</v>
      </c>
      <c r="H44" s="48">
        <f>'III.1'!E45</f>
        <v>7</v>
      </c>
      <c r="I44" s="48">
        <f>'III.2'!E45</f>
        <v>6.5</v>
      </c>
      <c r="J44" s="48">
        <f>'IV'!E45</f>
        <v>7</v>
      </c>
      <c r="K44" s="48">
        <f>'V.1'!E45</f>
        <v>6.5</v>
      </c>
      <c r="L44" s="48">
        <f>'V.2'!E45</f>
        <v>7</v>
      </c>
      <c r="M44" s="48">
        <f>'V.3'!E45</f>
        <v>6.5</v>
      </c>
      <c r="N44" s="48">
        <f>VI!E45</f>
        <v>8.5</v>
      </c>
      <c r="O44" s="48">
        <f>NCTT!E44</f>
        <v>8</v>
      </c>
      <c r="P44" s="49">
        <f t="shared" si="0"/>
        <v>7</v>
      </c>
      <c r="Q44" s="50" t="str">
        <f t="shared" si="1"/>
        <v>Viết KL</v>
      </c>
      <c r="R44" s="51"/>
    </row>
    <row r="45" spans="1:18" ht="27" customHeight="1">
      <c r="A45" s="18">
        <v>37</v>
      </c>
      <c r="B45" s="65" t="s">
        <v>143</v>
      </c>
      <c r="C45" s="66" t="s">
        <v>144</v>
      </c>
      <c r="D45" s="67" t="s">
        <v>145</v>
      </c>
      <c r="E45" s="48">
        <f>'I.1'!E46</f>
        <v>7.5</v>
      </c>
      <c r="F45" s="48">
        <f>'I.2'!E46</f>
        <v>6.5</v>
      </c>
      <c r="G45" s="48">
        <f>'II'!E46</f>
        <v>7.5</v>
      </c>
      <c r="H45" s="48">
        <f>'III.1'!E46</f>
        <v>7</v>
      </c>
      <c r="I45" s="48">
        <f>'III.2'!E46</f>
        <v>6.5</v>
      </c>
      <c r="J45" s="48">
        <f>'IV'!E46</f>
        <v>6.5</v>
      </c>
      <c r="K45" s="48">
        <f>'V.1'!E46</f>
        <v>6.5</v>
      </c>
      <c r="L45" s="48">
        <f>'V.2'!E46</f>
        <v>7.5</v>
      </c>
      <c r="M45" s="48">
        <f>'V.3'!E46</f>
        <v>6.5</v>
      </c>
      <c r="N45" s="48">
        <f>VI!E46</f>
        <v>8</v>
      </c>
      <c r="O45" s="48">
        <f>NCTT!E45</f>
        <v>8.5</v>
      </c>
      <c r="P45" s="49">
        <f t="shared" si="0"/>
        <v>7.14</v>
      </c>
      <c r="Q45" s="50" t="str">
        <f t="shared" si="1"/>
        <v>Viết KL</v>
      </c>
      <c r="R45" s="51"/>
    </row>
    <row r="46" spans="1:18" ht="27" customHeight="1">
      <c r="A46" s="12">
        <v>38</v>
      </c>
      <c r="B46" s="65" t="s">
        <v>146</v>
      </c>
      <c r="C46" s="66" t="s">
        <v>39</v>
      </c>
      <c r="D46" s="67">
        <v>1984</v>
      </c>
      <c r="E46" s="48">
        <f>'I.1'!E47</f>
        <v>6.5</v>
      </c>
      <c r="F46" s="48">
        <f>'I.2'!E47</f>
        <v>7</v>
      </c>
      <c r="G46" s="48">
        <f>'II'!E47</f>
        <v>6.5</v>
      </c>
      <c r="H46" s="48">
        <f>'III.1'!E47</f>
        <v>7.5</v>
      </c>
      <c r="I46" s="48">
        <f>'III.2'!E47</f>
        <v>6.5</v>
      </c>
      <c r="J46" s="48">
        <f>'IV'!E47</f>
        <v>7</v>
      </c>
      <c r="K46" s="48">
        <f>'V.1'!E47</f>
        <v>7.5</v>
      </c>
      <c r="L46" s="48">
        <f>'V.2'!E47</f>
        <v>7</v>
      </c>
      <c r="M46" s="48">
        <f>'V.3'!E47</f>
        <v>8</v>
      </c>
      <c r="N46" s="48">
        <f>VI!E47</f>
        <v>7.5</v>
      </c>
      <c r="O46" s="48">
        <f>NCTT!E46</f>
        <v>6.5</v>
      </c>
      <c r="P46" s="49">
        <f t="shared" si="0"/>
        <v>7.05</v>
      </c>
      <c r="Q46" s="50" t="str">
        <f t="shared" si="1"/>
        <v>Viết KL</v>
      </c>
      <c r="R46" s="51"/>
    </row>
    <row r="47" spans="1:18" ht="27" customHeight="1">
      <c r="A47" s="12">
        <v>39</v>
      </c>
      <c r="B47" s="65" t="s">
        <v>23</v>
      </c>
      <c r="C47" s="66" t="s">
        <v>39</v>
      </c>
      <c r="D47" s="67" t="s">
        <v>147</v>
      </c>
      <c r="E47" s="48">
        <f>'I.1'!E48</f>
        <v>7</v>
      </c>
      <c r="F47" s="48">
        <f>'I.2'!E48</f>
        <v>6.5</v>
      </c>
      <c r="G47" s="48">
        <f>'II'!E48</f>
        <v>6</v>
      </c>
      <c r="H47" s="48">
        <f>'III.1'!E48</f>
        <v>8</v>
      </c>
      <c r="I47" s="48">
        <f>'III.2'!E48</f>
        <v>7</v>
      </c>
      <c r="J47" s="48">
        <f>'IV'!E48</f>
        <v>7</v>
      </c>
      <c r="K47" s="48">
        <f>'V.1'!E48</f>
        <v>7</v>
      </c>
      <c r="L47" s="48">
        <f>'V.2'!E48</f>
        <v>7.5</v>
      </c>
      <c r="M47" s="48">
        <f>'V.3'!E48</f>
        <v>8</v>
      </c>
      <c r="N47" s="48">
        <f>VI!E48</f>
        <v>8</v>
      </c>
      <c r="O47" s="48">
        <f>NCTT!E47</f>
        <v>8</v>
      </c>
      <c r="P47" s="49">
        <f t="shared" si="0"/>
        <v>7.27</v>
      </c>
      <c r="Q47" s="50" t="str">
        <f t="shared" si="1"/>
        <v>Viết KL</v>
      </c>
      <c r="R47" s="51"/>
    </row>
    <row r="48" spans="1:18" ht="27" customHeight="1">
      <c r="A48" s="12">
        <v>40</v>
      </c>
      <c r="B48" s="65" t="s">
        <v>148</v>
      </c>
      <c r="C48" s="66" t="s">
        <v>149</v>
      </c>
      <c r="D48" s="67" t="s">
        <v>109</v>
      </c>
      <c r="E48" s="48">
        <f>'I.1'!E49</f>
        <v>7</v>
      </c>
      <c r="F48" s="48">
        <f>'I.2'!E49</f>
        <v>6.5</v>
      </c>
      <c r="G48" s="48">
        <f>'II'!E49</f>
        <v>6.5</v>
      </c>
      <c r="H48" s="48">
        <f>'III.1'!E49</f>
        <v>8</v>
      </c>
      <c r="I48" s="48">
        <f>'III.2'!E49</f>
        <v>7</v>
      </c>
      <c r="J48" s="48">
        <f>'IV'!E49</f>
        <v>6.5</v>
      </c>
      <c r="K48" s="48">
        <f>'V.1'!E49</f>
        <v>7</v>
      </c>
      <c r="L48" s="48">
        <f>'V.2'!E49</f>
        <v>6.5</v>
      </c>
      <c r="M48" s="48">
        <f>'V.3'!E49</f>
        <v>6.5</v>
      </c>
      <c r="N48" s="48">
        <f>VI!E49</f>
        <v>8</v>
      </c>
      <c r="O48" s="48">
        <f>NCTT!E48</f>
        <v>8</v>
      </c>
      <c r="P48" s="49">
        <f t="shared" si="0"/>
        <v>7.05</v>
      </c>
      <c r="Q48" s="50" t="str">
        <f t="shared" si="1"/>
        <v>Viết KL</v>
      </c>
      <c r="R48" s="51"/>
    </row>
    <row r="49" spans="1:18" ht="27" customHeight="1">
      <c r="A49" s="12">
        <v>41</v>
      </c>
      <c r="B49" s="65" t="s">
        <v>150</v>
      </c>
      <c r="C49" s="66" t="s">
        <v>151</v>
      </c>
      <c r="D49" s="67" t="s">
        <v>152</v>
      </c>
      <c r="E49" s="48">
        <f>'I.1'!E50</f>
        <v>8.5</v>
      </c>
      <c r="F49" s="48">
        <f>'I.2'!E50</f>
        <v>8</v>
      </c>
      <c r="G49" s="48">
        <f>'II'!E50</f>
        <v>6</v>
      </c>
      <c r="H49" s="48">
        <f>'III.1'!E50</f>
        <v>8</v>
      </c>
      <c r="I49" s="48">
        <f>'III.2'!E50</f>
        <v>8</v>
      </c>
      <c r="J49" s="48">
        <f>'IV'!E50</f>
        <v>7</v>
      </c>
      <c r="K49" s="48">
        <f>'V.1'!E50</f>
        <v>7.5</v>
      </c>
      <c r="L49" s="48">
        <f>'V.2'!E50</f>
        <v>8</v>
      </c>
      <c r="M49" s="48">
        <f>'V.3'!E50</f>
        <v>8.5</v>
      </c>
      <c r="N49" s="48">
        <f>VI!E50</f>
        <v>8</v>
      </c>
      <c r="O49" s="48">
        <f>NCTT!E49</f>
        <v>8</v>
      </c>
      <c r="P49" s="49">
        <f t="shared" si="0"/>
        <v>7.77</v>
      </c>
      <c r="Q49" s="50" t="str">
        <f t="shared" si="1"/>
        <v>Viết KL</v>
      </c>
      <c r="R49" s="51"/>
    </row>
    <row r="50" spans="1:18" ht="27" customHeight="1">
      <c r="A50" s="12">
        <v>42</v>
      </c>
      <c r="B50" s="65" t="s">
        <v>153</v>
      </c>
      <c r="C50" s="66" t="s">
        <v>154</v>
      </c>
      <c r="D50" s="67" t="s">
        <v>147</v>
      </c>
      <c r="E50" s="48">
        <f>'I.1'!E51</f>
        <v>8</v>
      </c>
      <c r="F50" s="48">
        <f>'I.2'!E51</f>
        <v>7</v>
      </c>
      <c r="G50" s="48">
        <f>'II'!E51</f>
        <v>7</v>
      </c>
      <c r="H50" s="48">
        <f>'III.1'!E51</f>
        <v>8</v>
      </c>
      <c r="I50" s="48">
        <f>'III.2'!E51</f>
        <v>8</v>
      </c>
      <c r="J50" s="48">
        <f>'IV'!E51</f>
        <v>7</v>
      </c>
      <c r="K50" s="48">
        <f>'V.1'!E51</f>
        <v>7</v>
      </c>
      <c r="L50" s="48">
        <f>'V.2'!E51</f>
        <v>8</v>
      </c>
      <c r="M50" s="48">
        <f>'V.3'!E51</f>
        <v>8</v>
      </c>
      <c r="N50" s="48">
        <f>VI!E51</f>
        <v>8</v>
      </c>
      <c r="O50" s="48">
        <f>NCTT!E50</f>
        <v>8</v>
      </c>
      <c r="P50" s="49">
        <f t="shared" si="0"/>
        <v>7.64</v>
      </c>
      <c r="Q50" s="50" t="str">
        <f t="shared" si="1"/>
        <v>Viết KL</v>
      </c>
      <c r="R50" s="51"/>
    </row>
    <row r="51" spans="1:18" s="54" customFormat="1" ht="27" customHeight="1">
      <c r="A51" s="12">
        <v>43</v>
      </c>
      <c r="B51" s="65" t="s">
        <v>155</v>
      </c>
      <c r="C51" s="66" t="s">
        <v>156</v>
      </c>
      <c r="D51" s="67" t="s">
        <v>109</v>
      </c>
      <c r="E51" s="48">
        <f>'I.1'!E52</f>
        <v>5</v>
      </c>
      <c r="F51" s="48">
        <f>'I.2'!E52</f>
        <v>8</v>
      </c>
      <c r="G51" s="48">
        <f>'II'!E52</f>
        <v>6</v>
      </c>
      <c r="H51" s="48">
        <f>'III.1'!E52</f>
        <v>7</v>
      </c>
      <c r="I51" s="48">
        <f>'III.2'!E52</f>
        <v>7</v>
      </c>
      <c r="J51" s="48">
        <f>'IV'!E52</f>
        <v>7.5</v>
      </c>
      <c r="K51" s="48">
        <f>'V.1'!E52</f>
        <v>7</v>
      </c>
      <c r="L51" s="48">
        <f>'V.2'!E52</f>
        <v>6.5</v>
      </c>
      <c r="M51" s="48">
        <f>'V.3'!E52</f>
        <v>6.5</v>
      </c>
      <c r="N51" s="48">
        <f>VI!E52</f>
        <v>8.5</v>
      </c>
      <c r="O51" s="48">
        <f>NCTT!E51</f>
        <v>8</v>
      </c>
      <c r="P51" s="49">
        <f t="shared" si="0"/>
        <v>7</v>
      </c>
      <c r="Q51" s="50" t="str">
        <f t="shared" si="1"/>
        <v>Thi</v>
      </c>
      <c r="R51" s="51"/>
    </row>
    <row r="52" spans="1:18" ht="27" customHeight="1">
      <c r="A52" s="12">
        <v>44</v>
      </c>
      <c r="B52" s="65" t="s">
        <v>157</v>
      </c>
      <c r="C52" s="66" t="s">
        <v>156</v>
      </c>
      <c r="D52" s="67">
        <v>1986</v>
      </c>
      <c r="E52" s="48">
        <f>'I.1'!E53</f>
        <v>8.5</v>
      </c>
      <c r="F52" s="48">
        <f>'I.2'!E53</f>
        <v>7.5</v>
      </c>
      <c r="G52" s="48">
        <f>'II'!E53</f>
        <v>6</v>
      </c>
      <c r="H52" s="48">
        <f>'III.1'!E53</f>
        <v>8</v>
      </c>
      <c r="I52" s="48">
        <f>'III.2'!E53</f>
        <v>7</v>
      </c>
      <c r="J52" s="48">
        <f>'IV'!E53</f>
        <v>7</v>
      </c>
      <c r="K52" s="48">
        <f>'V.1'!E53</f>
        <v>7.5</v>
      </c>
      <c r="L52" s="48">
        <f>'V.2'!E53</f>
        <v>6.5</v>
      </c>
      <c r="M52" s="48">
        <f>'V.3'!E53</f>
        <v>7</v>
      </c>
      <c r="N52" s="48">
        <f>VI!E53</f>
        <v>8.5</v>
      </c>
      <c r="O52" s="48">
        <f>NCTT!E52</f>
        <v>7.5</v>
      </c>
      <c r="P52" s="49">
        <f t="shared" si="0"/>
        <v>7.36</v>
      </c>
      <c r="Q52" s="50" t="str">
        <f t="shared" si="1"/>
        <v>Viết KL</v>
      </c>
      <c r="R52" s="51"/>
    </row>
    <row r="53" spans="1:18" ht="27" customHeight="1">
      <c r="A53" s="12">
        <v>45</v>
      </c>
      <c r="B53" s="65" t="s">
        <v>90</v>
      </c>
      <c r="C53" s="66" t="s">
        <v>158</v>
      </c>
      <c r="D53" s="67">
        <v>1980</v>
      </c>
      <c r="E53" s="48">
        <f>'I.1'!E54</f>
        <v>8</v>
      </c>
      <c r="F53" s="48">
        <f>'I.2'!E54</f>
        <v>6.5</v>
      </c>
      <c r="G53" s="48">
        <f>'II'!E54</f>
        <v>6.5</v>
      </c>
      <c r="H53" s="48">
        <f>'III.1'!E54</f>
        <v>8</v>
      </c>
      <c r="I53" s="48">
        <f>'III.2'!E54</f>
        <v>6.5</v>
      </c>
      <c r="J53" s="48">
        <f>'IV'!E54</f>
        <v>7</v>
      </c>
      <c r="K53" s="48">
        <f>'V.1'!E54</f>
        <v>6.5</v>
      </c>
      <c r="L53" s="48">
        <f>'V.2'!E54</f>
        <v>8</v>
      </c>
      <c r="M53" s="48">
        <f>'V.3'!E54</f>
        <v>7</v>
      </c>
      <c r="N53" s="48">
        <f>VI!E54</f>
        <v>9</v>
      </c>
      <c r="O53" s="48">
        <f>NCTT!E53</f>
        <v>8.5</v>
      </c>
      <c r="P53" s="49">
        <f t="shared" si="0"/>
        <v>7.41</v>
      </c>
      <c r="Q53" s="50" t="str">
        <f t="shared" si="1"/>
        <v>Viết KL</v>
      </c>
      <c r="R53" s="51"/>
    </row>
    <row r="54" spans="1:18" ht="27" customHeight="1">
      <c r="A54" s="18">
        <v>46</v>
      </c>
      <c r="B54" s="65" t="s">
        <v>159</v>
      </c>
      <c r="C54" s="66" t="s">
        <v>51</v>
      </c>
      <c r="D54" s="67">
        <v>1988</v>
      </c>
      <c r="E54" s="48">
        <f>'I.1'!E55</f>
        <v>7.5</v>
      </c>
      <c r="F54" s="48">
        <f>'I.2'!E55</f>
        <v>8.5</v>
      </c>
      <c r="G54" s="48">
        <f>'II'!E55</f>
        <v>7</v>
      </c>
      <c r="H54" s="48">
        <f>'III.1'!E55</f>
        <v>8</v>
      </c>
      <c r="I54" s="48">
        <f>'III.2'!E55</f>
        <v>7</v>
      </c>
      <c r="J54" s="48">
        <f>'IV'!E55</f>
        <v>7</v>
      </c>
      <c r="K54" s="48">
        <f>'V.1'!E55</f>
        <v>7.5</v>
      </c>
      <c r="L54" s="48">
        <f>'V.2'!E55</f>
        <v>8.5</v>
      </c>
      <c r="M54" s="48">
        <f>'V.3'!E55</f>
        <v>7</v>
      </c>
      <c r="N54" s="48">
        <f>VI!E55</f>
        <v>9</v>
      </c>
      <c r="O54" s="48">
        <f>NCTT!E54</f>
        <v>7.5</v>
      </c>
      <c r="P54" s="49">
        <f t="shared" si="0"/>
        <v>7.68</v>
      </c>
      <c r="Q54" s="50" t="str">
        <f t="shared" si="1"/>
        <v>Viết KL</v>
      </c>
      <c r="R54" s="51"/>
    </row>
    <row r="55" spans="1:18" ht="27" customHeight="1">
      <c r="A55" s="12">
        <v>47</v>
      </c>
      <c r="B55" s="65" t="s">
        <v>123</v>
      </c>
      <c r="C55" s="66" t="s">
        <v>52</v>
      </c>
      <c r="D55" s="67" t="s">
        <v>160</v>
      </c>
      <c r="E55" s="48">
        <f>'I.1'!E56</f>
        <v>7</v>
      </c>
      <c r="F55" s="48">
        <f>'I.2'!E56</f>
        <v>7.5</v>
      </c>
      <c r="G55" s="48">
        <f>'II'!E56</f>
        <v>7</v>
      </c>
      <c r="H55" s="48">
        <f>'III.1'!E56</f>
        <v>7.5</v>
      </c>
      <c r="I55" s="48">
        <f>'III.2'!E56</f>
        <v>7.5</v>
      </c>
      <c r="J55" s="48">
        <f>'IV'!E56</f>
        <v>7</v>
      </c>
      <c r="K55" s="48">
        <f>'V.1'!E56</f>
        <v>7</v>
      </c>
      <c r="L55" s="48">
        <f>'V.2'!E56</f>
        <v>8</v>
      </c>
      <c r="M55" s="48">
        <f>'V.3'!E56</f>
        <v>6.5</v>
      </c>
      <c r="N55" s="48">
        <f>VI!E56</f>
        <v>7.5</v>
      </c>
      <c r="O55" s="48">
        <f>NCTT!E55</f>
        <v>8</v>
      </c>
      <c r="P55" s="49">
        <f t="shared" si="0"/>
        <v>7.32</v>
      </c>
      <c r="Q55" s="50" t="str">
        <f t="shared" si="1"/>
        <v>Viết KL</v>
      </c>
      <c r="R55" s="51"/>
    </row>
    <row r="56" spans="1:18" ht="27" customHeight="1">
      <c r="A56" s="12">
        <v>48</v>
      </c>
      <c r="B56" s="65" t="s">
        <v>93</v>
      </c>
      <c r="C56" s="66" t="s">
        <v>161</v>
      </c>
      <c r="D56" s="67" t="s">
        <v>162</v>
      </c>
      <c r="E56" s="48">
        <f>'I.1'!E57</f>
        <v>6</v>
      </c>
      <c r="F56" s="48">
        <f>'I.2'!E57</f>
        <v>6</v>
      </c>
      <c r="G56" s="48">
        <f>'II'!E57</f>
        <v>5</v>
      </c>
      <c r="H56" s="48">
        <f>'III.1'!E57</f>
        <v>7.5</v>
      </c>
      <c r="I56" s="48">
        <f>'III.2'!E57</f>
        <v>6.5</v>
      </c>
      <c r="J56" s="48">
        <f>'IV'!E57</f>
        <v>6.5</v>
      </c>
      <c r="K56" s="48">
        <f>'V.1'!E57</f>
        <v>6.5</v>
      </c>
      <c r="L56" s="48">
        <f>'V.2'!E57</f>
        <v>6</v>
      </c>
      <c r="M56" s="48">
        <f>'V.3'!E57</f>
        <v>6</v>
      </c>
      <c r="N56" s="48">
        <f>VI!E57</f>
        <v>6</v>
      </c>
      <c r="O56" s="48">
        <f>NCTT!E56</f>
        <v>8</v>
      </c>
      <c r="P56" s="49">
        <f t="shared" si="0"/>
        <v>6.36</v>
      </c>
      <c r="Q56" s="50" t="str">
        <f t="shared" si="1"/>
        <v>Thi</v>
      </c>
      <c r="R56" s="51"/>
    </row>
    <row r="57" spans="1:18" ht="27" customHeight="1">
      <c r="A57" s="12">
        <v>49</v>
      </c>
      <c r="B57" s="65" t="s">
        <v>163</v>
      </c>
      <c r="C57" s="66" t="s">
        <v>54</v>
      </c>
      <c r="D57" s="67">
        <v>1988</v>
      </c>
      <c r="E57" s="48">
        <f>'I.1'!E58</f>
        <v>7.5</v>
      </c>
      <c r="F57" s="48" t="str">
        <f>'I.2'!E58</f>
        <v>Nghỉ hậu sản (đã học)</v>
      </c>
      <c r="G57" s="48" t="str">
        <f>'II'!E58</f>
        <v>Nghỉ hậu sản (đã học)</v>
      </c>
      <c r="H57" s="48" t="str">
        <f>'III.1'!E58</f>
        <v>Nghỉ hậu sản </v>
      </c>
      <c r="I57" s="48" t="str">
        <f>'III.2'!E58</f>
        <v>Nghỉ hậu sản </v>
      </c>
      <c r="J57" s="48" t="str">
        <f>'IV'!E58</f>
        <v>Nghỉ hậu sản (đã học)</v>
      </c>
      <c r="K57" s="48" t="str">
        <f>'V.1'!E58</f>
        <v>Nghỉ hậu sản </v>
      </c>
      <c r="L57" s="48" t="str">
        <f>'V.2'!E58</f>
        <v>Nghỉ hậu sản </v>
      </c>
      <c r="M57" s="48" t="str">
        <f>'V.3'!E58</f>
        <v>Nghỉ hậu sản </v>
      </c>
      <c r="N57" s="48">
        <f>VI!E58</f>
        <v>9</v>
      </c>
      <c r="O57" s="48" t="str">
        <f>NCTT!E57</f>
        <v>Nghỉ hậu sản </v>
      </c>
      <c r="P57" s="49">
        <f t="shared" si="0"/>
        <v>1.5</v>
      </c>
      <c r="Q57" s="50" t="str">
        <f t="shared" si="1"/>
        <v>Thi</v>
      </c>
      <c r="R57" s="51"/>
    </row>
    <row r="58" spans="1:18" ht="27" customHeight="1">
      <c r="A58" s="12">
        <v>50</v>
      </c>
      <c r="B58" s="65" t="s">
        <v>164</v>
      </c>
      <c r="C58" s="66" t="s">
        <v>54</v>
      </c>
      <c r="D58" s="67" t="s">
        <v>165</v>
      </c>
      <c r="E58" s="48">
        <f>'I.1'!E59</f>
        <v>7.5</v>
      </c>
      <c r="F58" s="48">
        <f>'I.2'!E59</f>
        <v>8.5</v>
      </c>
      <c r="G58" s="48">
        <f>'II'!E59</f>
        <v>8</v>
      </c>
      <c r="H58" s="48">
        <f>'III.1'!E59</f>
        <v>8</v>
      </c>
      <c r="I58" s="48">
        <f>'III.2'!E59</f>
        <v>8</v>
      </c>
      <c r="J58" s="48">
        <f>'IV'!E59</f>
        <v>7</v>
      </c>
      <c r="K58" s="48">
        <f>'V.1'!E59</f>
        <v>8</v>
      </c>
      <c r="L58" s="48">
        <f>'V.2'!E59</f>
        <v>8</v>
      </c>
      <c r="M58" s="48">
        <f>'V.3'!E59</f>
        <v>8.5</v>
      </c>
      <c r="N58" s="48">
        <f>VI!E59</f>
        <v>9</v>
      </c>
      <c r="O58" s="48">
        <f>NCTT!E58</f>
        <v>8</v>
      </c>
      <c r="P58" s="49">
        <f t="shared" si="0"/>
        <v>8.05</v>
      </c>
      <c r="Q58" s="50" t="str">
        <f t="shared" si="1"/>
        <v>Viết KL</v>
      </c>
      <c r="R58" s="51"/>
    </row>
    <row r="59" spans="1:18" ht="27" customHeight="1">
      <c r="A59" s="12">
        <v>51</v>
      </c>
      <c r="B59" s="65" t="s">
        <v>166</v>
      </c>
      <c r="C59" s="66" t="s">
        <v>57</v>
      </c>
      <c r="D59" s="67">
        <v>1982</v>
      </c>
      <c r="E59" s="48">
        <f>'I.1'!E60</f>
        <v>7</v>
      </c>
      <c r="F59" s="48">
        <f>'I.2'!E60</f>
        <v>7</v>
      </c>
      <c r="G59" s="48">
        <f>'II'!E60</f>
        <v>7</v>
      </c>
      <c r="H59" s="48">
        <f>'III.1'!E60</f>
        <v>7.5</v>
      </c>
      <c r="I59" s="48">
        <f>'III.2'!E60</f>
        <v>7.5</v>
      </c>
      <c r="J59" s="48">
        <f>'IV'!E60</f>
        <v>7</v>
      </c>
      <c r="K59" s="48">
        <f>'V.1'!E60</f>
        <v>7</v>
      </c>
      <c r="L59" s="48">
        <f>'V.2'!E60</f>
        <v>7.5</v>
      </c>
      <c r="M59" s="48">
        <f>'V.3'!E60</f>
        <v>7</v>
      </c>
      <c r="N59" s="48">
        <f>VI!E60</f>
        <v>8.5</v>
      </c>
      <c r="O59" s="48">
        <f>NCTT!E59</f>
        <v>7.5</v>
      </c>
      <c r="P59" s="49">
        <f t="shared" si="0"/>
        <v>7.32</v>
      </c>
      <c r="Q59" s="50" t="str">
        <f t="shared" si="1"/>
        <v>Viết KL</v>
      </c>
      <c r="R59" s="51"/>
    </row>
    <row r="60" spans="1:18" ht="27" customHeight="1">
      <c r="A60" s="12">
        <v>52</v>
      </c>
      <c r="B60" s="65" t="s">
        <v>167</v>
      </c>
      <c r="C60" s="66" t="s">
        <v>57</v>
      </c>
      <c r="D60" s="67">
        <v>1991</v>
      </c>
      <c r="E60" s="48">
        <f>'I.1'!E61</f>
        <v>7</v>
      </c>
      <c r="F60" s="48">
        <f>'I.2'!E61</f>
        <v>6.5</v>
      </c>
      <c r="G60" s="48">
        <f>'II'!E61</f>
        <v>6.5</v>
      </c>
      <c r="H60" s="48">
        <f>'III.1'!E61</f>
        <v>8</v>
      </c>
      <c r="I60" s="48">
        <f>'III.2'!E61</f>
        <v>8</v>
      </c>
      <c r="J60" s="48">
        <f>'IV'!E61</f>
        <v>7</v>
      </c>
      <c r="K60" s="48">
        <f>'V.1'!E61</f>
        <v>7.5</v>
      </c>
      <c r="L60" s="48">
        <f>'V.2'!E61</f>
        <v>7.5</v>
      </c>
      <c r="M60" s="48">
        <f>'V.3'!E61</f>
        <v>8</v>
      </c>
      <c r="N60" s="48">
        <f>VI!E61</f>
        <v>8</v>
      </c>
      <c r="O60" s="48">
        <f>NCTT!E60</f>
        <v>8</v>
      </c>
      <c r="P60" s="49">
        <f t="shared" si="0"/>
        <v>7.45</v>
      </c>
      <c r="Q60" s="50" t="str">
        <f t="shared" si="1"/>
        <v>Viết KL</v>
      </c>
      <c r="R60" s="51"/>
    </row>
    <row r="61" spans="1:18" ht="27" customHeight="1">
      <c r="A61" s="12">
        <v>53</v>
      </c>
      <c r="B61" s="65" t="s">
        <v>168</v>
      </c>
      <c r="C61" s="66" t="s">
        <v>169</v>
      </c>
      <c r="D61" s="67" t="s">
        <v>170</v>
      </c>
      <c r="E61" s="48">
        <f>'I.1'!E62</f>
        <v>8.5</v>
      </c>
      <c r="F61" s="48">
        <f>'I.2'!E62</f>
        <v>7.5</v>
      </c>
      <c r="G61" s="48">
        <f>'II'!E62</f>
        <v>8</v>
      </c>
      <c r="H61" s="48" t="str">
        <f>'III.1'!E62</f>
        <v>Nghỉ hậu sản </v>
      </c>
      <c r="I61" s="48">
        <f>'III.2'!E62</f>
        <v>7</v>
      </c>
      <c r="J61" s="48">
        <f>'IV'!E62</f>
        <v>7</v>
      </c>
      <c r="K61" s="48">
        <f>'V.1'!E62</f>
        <v>7</v>
      </c>
      <c r="L61" s="48">
        <f>'V.2'!E62</f>
        <v>7.5</v>
      </c>
      <c r="M61" s="48" t="str">
        <f>'V.3'!E62</f>
        <v>Nghỉ hậu sản </v>
      </c>
      <c r="N61" s="48">
        <f>VI!E62</f>
        <v>9</v>
      </c>
      <c r="O61" s="48">
        <f>NCTT!E61</f>
        <v>8</v>
      </c>
      <c r="P61" s="49">
        <f t="shared" si="0"/>
        <v>6.32</v>
      </c>
      <c r="Q61" s="50" t="str">
        <f t="shared" si="1"/>
        <v>Thi</v>
      </c>
      <c r="R61" s="51"/>
    </row>
    <row r="62" spans="1:18" ht="27" customHeight="1">
      <c r="A62" s="12">
        <v>54</v>
      </c>
      <c r="B62" s="65" t="s">
        <v>171</v>
      </c>
      <c r="C62" s="66" t="s">
        <v>172</v>
      </c>
      <c r="D62" s="67" t="s">
        <v>152</v>
      </c>
      <c r="E62" s="48">
        <f>'I.1'!E63</f>
        <v>6.5</v>
      </c>
      <c r="F62" s="48">
        <f>'I.2'!E63</f>
        <v>6.5</v>
      </c>
      <c r="G62" s="48">
        <f>'II'!E63</f>
        <v>6</v>
      </c>
      <c r="H62" s="48">
        <f>'III.1'!E63</f>
        <v>7</v>
      </c>
      <c r="I62" s="48">
        <f>'III.2'!E63</f>
        <v>6.5</v>
      </c>
      <c r="J62" s="48">
        <f>'IV'!E63</f>
        <v>7</v>
      </c>
      <c r="K62" s="48">
        <f>'V.1'!E63</f>
        <v>6.5</v>
      </c>
      <c r="L62" s="48">
        <f>'V.2'!E63</f>
        <v>6.5</v>
      </c>
      <c r="M62" s="48">
        <f>'V.3'!E63</f>
        <v>6.5</v>
      </c>
      <c r="N62" s="48">
        <f>VI!E63</f>
        <v>7.5</v>
      </c>
      <c r="O62" s="48">
        <f>NCTT!E62</f>
        <v>8</v>
      </c>
      <c r="P62" s="49">
        <f t="shared" si="0"/>
        <v>6.77</v>
      </c>
      <c r="Q62" s="50" t="str">
        <f t="shared" si="1"/>
        <v>Thi</v>
      </c>
      <c r="R62" s="51"/>
    </row>
    <row r="63" spans="1:18" ht="27" customHeight="1">
      <c r="A63" s="12">
        <v>55</v>
      </c>
      <c r="B63" s="65" t="s">
        <v>173</v>
      </c>
      <c r="C63" s="66" t="s">
        <v>174</v>
      </c>
      <c r="D63" s="67">
        <v>32507</v>
      </c>
      <c r="E63" s="48">
        <f>'I.1'!E64</f>
        <v>7.5</v>
      </c>
      <c r="F63" s="48">
        <f>'I.2'!E64</f>
        <v>7.5</v>
      </c>
      <c r="G63" s="48">
        <f>'II'!E64</f>
        <v>8</v>
      </c>
      <c r="H63" s="48">
        <f>'III.1'!E64</f>
        <v>7.5</v>
      </c>
      <c r="I63" s="48">
        <f>'III.2'!E64</f>
        <v>8</v>
      </c>
      <c r="J63" s="48">
        <f>'IV'!E64</f>
        <v>7</v>
      </c>
      <c r="K63" s="48">
        <f>'V.1'!E64</f>
        <v>7.5</v>
      </c>
      <c r="L63" s="48">
        <f>'V.2'!E64</f>
        <v>8</v>
      </c>
      <c r="M63" s="48">
        <f>'V.3'!E64</f>
        <v>8.5</v>
      </c>
      <c r="N63" s="48">
        <f>VI!E64</f>
        <v>9</v>
      </c>
      <c r="O63" s="48">
        <f>NCTT!E63</f>
        <v>8</v>
      </c>
      <c r="P63" s="49">
        <f t="shared" si="0"/>
        <v>7.86</v>
      </c>
      <c r="Q63" s="50" t="str">
        <f t="shared" si="1"/>
        <v>Viết KL</v>
      </c>
      <c r="R63" s="51"/>
    </row>
    <row r="64" spans="1:18" ht="27" customHeight="1">
      <c r="A64" s="12">
        <v>56</v>
      </c>
      <c r="B64" s="65" t="s">
        <v>175</v>
      </c>
      <c r="C64" s="66" t="s">
        <v>174</v>
      </c>
      <c r="D64" s="67">
        <v>1991</v>
      </c>
      <c r="E64" s="48">
        <f>'I.1'!E65</f>
        <v>6.5</v>
      </c>
      <c r="F64" s="48">
        <f>'I.2'!E65</f>
        <v>6</v>
      </c>
      <c r="G64" s="48">
        <f>'II'!E65</f>
        <v>8</v>
      </c>
      <c r="H64" s="48">
        <f>'III.1'!E65</f>
        <v>7.5</v>
      </c>
      <c r="I64" s="48">
        <f>'III.2'!E65</f>
        <v>7</v>
      </c>
      <c r="J64" s="48">
        <f>'IV'!E65</f>
        <v>7</v>
      </c>
      <c r="K64" s="48">
        <f>'V.1'!E65</f>
        <v>6.5</v>
      </c>
      <c r="L64" s="48">
        <f>'V.2'!E65</f>
        <v>7.5</v>
      </c>
      <c r="M64" s="48">
        <f>'V.3'!E65</f>
        <v>6.5</v>
      </c>
      <c r="N64" s="48">
        <f>VI!E65</f>
        <v>8.5</v>
      </c>
      <c r="O64" s="48">
        <f>NCTT!E64</f>
        <v>7.5</v>
      </c>
      <c r="P64" s="49">
        <f t="shared" si="0"/>
        <v>7.14</v>
      </c>
      <c r="Q64" s="50" t="str">
        <f t="shared" si="1"/>
        <v>Viết KL</v>
      </c>
      <c r="R64" s="51"/>
    </row>
    <row r="65" spans="1:18" ht="27" customHeight="1">
      <c r="A65" s="12">
        <v>57</v>
      </c>
      <c r="B65" s="65" t="s">
        <v>93</v>
      </c>
      <c r="C65" s="66" t="s">
        <v>176</v>
      </c>
      <c r="D65" s="67">
        <v>1989</v>
      </c>
      <c r="E65" s="48">
        <f>'I.1'!E66</f>
        <v>8.5</v>
      </c>
      <c r="F65" s="48">
        <f>'I.2'!E66</f>
        <v>7.5</v>
      </c>
      <c r="G65" s="48">
        <f>'II'!E66</f>
        <v>7.5</v>
      </c>
      <c r="H65" s="48">
        <f>'III.1'!E66</f>
        <v>7.5</v>
      </c>
      <c r="I65" s="48">
        <f>'III.2'!E66</f>
        <v>8</v>
      </c>
      <c r="J65" s="48">
        <f>'IV'!E66</f>
        <v>7</v>
      </c>
      <c r="K65" s="48">
        <f>'V.1'!E66</f>
        <v>6.5</v>
      </c>
      <c r="L65" s="48">
        <f>'V.2'!E66</f>
        <v>6.5</v>
      </c>
      <c r="M65" s="48">
        <f>'V.3'!E66</f>
        <v>7</v>
      </c>
      <c r="N65" s="48">
        <f>VI!E66</f>
        <v>8.5</v>
      </c>
      <c r="O65" s="48">
        <f>NCTT!E65</f>
        <v>8</v>
      </c>
      <c r="P65" s="49">
        <f t="shared" si="0"/>
        <v>7.5</v>
      </c>
      <c r="Q65" s="50" t="str">
        <f t="shared" si="1"/>
        <v>Viết KL</v>
      </c>
      <c r="R65" s="51"/>
    </row>
    <row r="66" spans="1:18" ht="27" customHeight="1">
      <c r="A66" s="12">
        <v>58</v>
      </c>
      <c r="B66" s="65" t="s">
        <v>177</v>
      </c>
      <c r="C66" s="66" t="s">
        <v>60</v>
      </c>
      <c r="D66" s="67">
        <v>1978</v>
      </c>
      <c r="E66" s="48">
        <f>'I.1'!E67</f>
        <v>5</v>
      </c>
      <c r="F66" s="48">
        <f>'I.2'!E67</f>
        <v>6</v>
      </c>
      <c r="G66" s="48">
        <f>'II'!E67</f>
        <v>6.5</v>
      </c>
      <c r="H66" s="48">
        <f>'III.1'!E67</f>
        <v>7.5</v>
      </c>
      <c r="I66" s="48">
        <f>'III.2'!E67</f>
        <v>7.5</v>
      </c>
      <c r="J66" s="48">
        <f>'IV'!E67</f>
        <v>7</v>
      </c>
      <c r="K66" s="48">
        <f>'V.1'!E67</f>
        <v>7.5</v>
      </c>
      <c r="L66" s="48">
        <f>'V.2'!E67</f>
        <v>7.5</v>
      </c>
      <c r="M66" s="48">
        <f>'V.3'!E67</f>
        <v>6.5</v>
      </c>
      <c r="N66" s="48">
        <f>VI!E67</f>
        <v>8</v>
      </c>
      <c r="O66" s="48">
        <f>NCTT!E66</f>
        <v>8.5</v>
      </c>
      <c r="P66" s="49">
        <f t="shared" si="0"/>
        <v>7.05</v>
      </c>
      <c r="Q66" s="50" t="str">
        <f t="shared" si="1"/>
        <v>Thi</v>
      </c>
      <c r="R66" s="51"/>
    </row>
    <row r="67" spans="1:18" ht="27" customHeight="1">
      <c r="A67" s="12">
        <v>59</v>
      </c>
      <c r="B67" s="65" t="s">
        <v>178</v>
      </c>
      <c r="C67" s="66" t="s">
        <v>60</v>
      </c>
      <c r="D67" s="67" t="s">
        <v>179</v>
      </c>
      <c r="E67" s="48">
        <f>'I.1'!E68</f>
        <v>7.5</v>
      </c>
      <c r="F67" s="48">
        <f>'I.2'!E68</f>
        <v>7.5</v>
      </c>
      <c r="G67" s="48">
        <f>'II'!E68</f>
        <v>7</v>
      </c>
      <c r="H67" s="48">
        <f>'III.1'!E68</f>
        <v>8</v>
      </c>
      <c r="I67" s="48">
        <f>'III.2'!E68</f>
        <v>7</v>
      </c>
      <c r="J67" s="48">
        <f>'IV'!E68</f>
        <v>6</v>
      </c>
      <c r="K67" s="48">
        <f>'V.1'!E68</f>
        <v>7</v>
      </c>
      <c r="L67" s="48">
        <f>'V.2'!E68</f>
        <v>7</v>
      </c>
      <c r="M67" s="48">
        <f>'V.3'!E68</f>
        <v>7</v>
      </c>
      <c r="N67" s="48">
        <f>VI!E68</f>
        <v>9</v>
      </c>
      <c r="O67" s="48">
        <f>NCTT!E67</f>
        <v>6.5</v>
      </c>
      <c r="P67" s="49">
        <f t="shared" si="0"/>
        <v>7.23</v>
      </c>
      <c r="Q67" s="50" t="str">
        <f t="shared" si="1"/>
        <v>Viết KL</v>
      </c>
      <c r="R67" s="51"/>
    </row>
    <row r="68" spans="1:18" ht="27" customHeight="1">
      <c r="A68" s="12">
        <v>60</v>
      </c>
      <c r="B68" s="65" t="s">
        <v>180</v>
      </c>
      <c r="C68" s="66" t="s">
        <v>60</v>
      </c>
      <c r="D68" s="67" t="s">
        <v>145</v>
      </c>
      <c r="E68" s="48">
        <f>'I.1'!E69</f>
        <v>6.5</v>
      </c>
      <c r="F68" s="48">
        <f>'I.2'!E69</f>
        <v>6.5</v>
      </c>
      <c r="G68" s="48">
        <f>'II'!E69</f>
        <v>7</v>
      </c>
      <c r="H68" s="48">
        <f>'III.1'!E69</f>
        <v>7.5</v>
      </c>
      <c r="I68" s="48">
        <f>'III.2'!E69</f>
        <v>7.5</v>
      </c>
      <c r="J68" s="48">
        <f>'IV'!E69</f>
        <v>6.5</v>
      </c>
      <c r="K68" s="48">
        <f>'V.1'!E69</f>
        <v>7.5</v>
      </c>
      <c r="L68" s="48">
        <f>'V.2'!E69</f>
        <v>6.5</v>
      </c>
      <c r="M68" s="48">
        <f>'V.3'!E69</f>
        <v>6.5</v>
      </c>
      <c r="N68" s="48">
        <f>VI!E69</f>
        <v>8.5</v>
      </c>
      <c r="O68" s="48">
        <f>NCTT!E68</f>
        <v>8</v>
      </c>
      <c r="P68" s="49">
        <f t="shared" si="0"/>
        <v>7.14</v>
      </c>
      <c r="Q68" s="50" t="str">
        <f t="shared" si="1"/>
        <v>Viết KL</v>
      </c>
      <c r="R68" s="51"/>
    </row>
    <row r="69" spans="1:18" ht="27" customHeight="1">
      <c r="A69" s="12">
        <v>61</v>
      </c>
      <c r="B69" s="65" t="s">
        <v>181</v>
      </c>
      <c r="C69" s="66" t="s">
        <v>182</v>
      </c>
      <c r="D69" s="67">
        <v>1986</v>
      </c>
      <c r="E69" s="48">
        <f>'I.1'!E70</f>
        <v>8.5</v>
      </c>
      <c r="F69" s="48">
        <f>'I.2'!E70</f>
        <v>6.5</v>
      </c>
      <c r="G69" s="48">
        <f>'II'!E70</f>
        <v>7.5</v>
      </c>
      <c r="H69" s="48">
        <f>'III.1'!E70</f>
        <v>7.5</v>
      </c>
      <c r="I69" s="48">
        <f>'III.2'!E70</f>
        <v>7</v>
      </c>
      <c r="J69" s="48">
        <f>'IV'!E70</f>
        <v>7</v>
      </c>
      <c r="K69" s="48">
        <f>'V.1'!E70</f>
        <v>6.5</v>
      </c>
      <c r="L69" s="48">
        <f>'V.2'!E70</f>
        <v>6.5</v>
      </c>
      <c r="M69" s="48">
        <f>'V.3'!E70</f>
        <v>7</v>
      </c>
      <c r="N69" s="48">
        <f>VI!E70</f>
        <v>8.5</v>
      </c>
      <c r="O69" s="48">
        <f>NCTT!E69</f>
        <v>4.5</v>
      </c>
      <c r="P69" s="49">
        <f t="shared" si="0"/>
        <v>6.59</v>
      </c>
      <c r="Q69" s="50" t="str">
        <f t="shared" si="1"/>
        <v>Thi</v>
      </c>
      <c r="R69" s="51"/>
    </row>
    <row r="70" spans="1:18" ht="27" customHeight="1">
      <c r="A70" s="12">
        <v>62</v>
      </c>
      <c r="B70" s="65" t="s">
        <v>35</v>
      </c>
      <c r="C70" s="66" t="s">
        <v>182</v>
      </c>
      <c r="D70" s="67">
        <v>1984</v>
      </c>
      <c r="E70" s="48">
        <f>'I.1'!E71</f>
        <v>5.5</v>
      </c>
      <c r="F70" s="48">
        <f>'I.2'!E71</f>
        <v>7.5</v>
      </c>
      <c r="G70" s="48">
        <f>'II'!E71</f>
        <v>8</v>
      </c>
      <c r="H70" s="48">
        <f>'III.1'!E71</f>
        <v>7.5</v>
      </c>
      <c r="I70" s="48">
        <f>'III.2'!E71</f>
        <v>6.5</v>
      </c>
      <c r="J70" s="48">
        <f>'IV'!E71</f>
        <v>6.5</v>
      </c>
      <c r="K70" s="48">
        <f>'V.1'!E71</f>
        <v>6.5</v>
      </c>
      <c r="L70" s="48">
        <f>'V.2'!E71</f>
        <v>7</v>
      </c>
      <c r="M70" s="48">
        <f>'V.3'!E71</f>
        <v>7.5</v>
      </c>
      <c r="N70" s="48">
        <f>VI!E71</f>
        <v>8</v>
      </c>
      <c r="O70" s="48">
        <f>NCTT!E70</f>
        <v>8.5</v>
      </c>
      <c r="P70" s="49">
        <f t="shared" si="0"/>
        <v>7.18</v>
      </c>
      <c r="Q70" s="50" t="str">
        <f t="shared" si="1"/>
        <v>Thi</v>
      </c>
      <c r="R70" s="51"/>
    </row>
    <row r="71" spans="1:18" ht="27" customHeight="1">
      <c r="A71" s="12">
        <v>63</v>
      </c>
      <c r="B71" s="65" t="s">
        <v>44</v>
      </c>
      <c r="C71" s="66" t="s">
        <v>183</v>
      </c>
      <c r="D71" s="67" t="s">
        <v>179</v>
      </c>
      <c r="E71" s="48">
        <f>'I.1'!E72</f>
        <v>8</v>
      </c>
      <c r="F71" s="48">
        <f>'I.2'!E72</f>
        <v>6</v>
      </c>
      <c r="G71" s="48">
        <f>'II'!E72</f>
        <v>7</v>
      </c>
      <c r="H71" s="48">
        <f>'III.1'!E72</f>
        <v>7</v>
      </c>
      <c r="I71" s="48">
        <f>'III.2'!E72</f>
        <v>7</v>
      </c>
      <c r="J71" s="48">
        <f>'IV'!E72</f>
        <v>7</v>
      </c>
      <c r="K71" s="48">
        <f>'V.1'!E72</f>
        <v>6</v>
      </c>
      <c r="L71" s="48">
        <f>'V.2'!E72</f>
        <v>7.5</v>
      </c>
      <c r="M71" s="48">
        <f>'V.3'!E72</f>
        <v>6</v>
      </c>
      <c r="N71" s="48">
        <f>VI!E72</f>
        <v>8.5</v>
      </c>
      <c r="O71" s="48">
        <f>NCTT!E71</f>
        <v>8</v>
      </c>
      <c r="P71" s="49">
        <f t="shared" si="0"/>
        <v>7.09</v>
      </c>
      <c r="Q71" s="50" t="str">
        <f t="shared" si="1"/>
        <v>Viết KL</v>
      </c>
      <c r="R71" s="51"/>
    </row>
    <row r="72" spans="1:18" ht="27" customHeight="1">
      <c r="A72" s="12">
        <v>64</v>
      </c>
      <c r="B72" s="65" t="s">
        <v>184</v>
      </c>
      <c r="C72" s="66" t="s">
        <v>185</v>
      </c>
      <c r="D72" s="67">
        <v>1978</v>
      </c>
      <c r="E72" s="48">
        <f>'I.1'!E73</f>
        <v>7.5</v>
      </c>
      <c r="F72" s="48">
        <f>'I.2'!E73</f>
        <v>6.5</v>
      </c>
      <c r="G72" s="48">
        <f>'II'!E73</f>
        <v>7.5</v>
      </c>
      <c r="H72" s="48">
        <f>'III.1'!E73</f>
        <v>7.5</v>
      </c>
      <c r="I72" s="48">
        <f>'III.2'!E73</f>
        <v>7</v>
      </c>
      <c r="J72" s="48">
        <f>'IV'!E73</f>
        <v>7.5</v>
      </c>
      <c r="K72" s="48">
        <f>'V.1'!E73</f>
        <v>6</v>
      </c>
      <c r="L72" s="48">
        <f>'V.2'!E73</f>
        <v>7</v>
      </c>
      <c r="M72" s="48">
        <f>'V.3'!E73</f>
        <v>7</v>
      </c>
      <c r="N72" s="48">
        <f>VI!E73</f>
        <v>8</v>
      </c>
      <c r="O72" s="48">
        <f>NCTT!E72</f>
        <v>5</v>
      </c>
      <c r="P72" s="49">
        <f t="shared" si="0"/>
        <v>6.95</v>
      </c>
      <c r="Q72" s="50" t="str">
        <f t="shared" si="1"/>
        <v>Thi</v>
      </c>
      <c r="R72" s="51"/>
    </row>
    <row r="73" spans="1:18" ht="27" customHeight="1">
      <c r="A73" s="12">
        <v>65</v>
      </c>
      <c r="B73" s="65" t="s">
        <v>19</v>
      </c>
      <c r="C73" s="66" t="s">
        <v>64</v>
      </c>
      <c r="D73" s="67">
        <v>1976</v>
      </c>
      <c r="E73" s="48">
        <f>'I.1'!E74</f>
        <v>8.5</v>
      </c>
      <c r="F73" s="48">
        <f>'I.2'!E74</f>
        <v>7</v>
      </c>
      <c r="G73" s="48">
        <f>'II'!E74</f>
        <v>6</v>
      </c>
      <c r="H73" s="48">
        <f>'III.1'!E74</f>
        <v>7</v>
      </c>
      <c r="I73" s="48">
        <f>'III.2'!E74</f>
        <v>7.5</v>
      </c>
      <c r="J73" s="48">
        <f>'IV'!E74</f>
        <v>7</v>
      </c>
      <c r="K73" s="48">
        <f>'V.1'!E74</f>
        <v>6.5</v>
      </c>
      <c r="L73" s="48">
        <f>'V.2'!E74</f>
        <v>7.5</v>
      </c>
      <c r="M73" s="48">
        <f>'V.3'!E74</f>
        <v>6.5</v>
      </c>
      <c r="N73" s="48">
        <f>VI!E74</f>
        <v>7</v>
      </c>
      <c r="O73" s="48">
        <f>NCTT!E73</f>
        <v>6.5</v>
      </c>
      <c r="P73" s="49">
        <f t="shared" si="0"/>
        <v>7</v>
      </c>
      <c r="Q73" s="50" t="str">
        <f t="shared" si="1"/>
        <v>Viết KL</v>
      </c>
      <c r="R73" s="51"/>
    </row>
    <row r="74" spans="1:18" ht="27" customHeight="1">
      <c r="A74" s="12">
        <v>66</v>
      </c>
      <c r="B74" s="65" t="s">
        <v>186</v>
      </c>
      <c r="C74" s="66" t="s">
        <v>187</v>
      </c>
      <c r="D74" s="67">
        <v>1984</v>
      </c>
      <c r="E74" s="48">
        <f>'I.1'!E75</f>
        <v>7.5</v>
      </c>
      <c r="F74" s="48">
        <f>'I.2'!E75</f>
        <v>6</v>
      </c>
      <c r="G74" s="48">
        <f>'II'!E75</f>
        <v>7.5</v>
      </c>
      <c r="H74" s="48">
        <f>'III.1'!E75</f>
        <v>8</v>
      </c>
      <c r="I74" s="48">
        <f>'III.2'!E75</f>
        <v>7</v>
      </c>
      <c r="J74" s="48">
        <f>'IV'!E75</f>
        <v>7</v>
      </c>
      <c r="K74" s="48">
        <f>'V.1'!E75</f>
        <v>7.5</v>
      </c>
      <c r="L74" s="48">
        <f>'V.2'!E75</f>
        <v>7</v>
      </c>
      <c r="M74" s="48">
        <f>'V.3'!E75</f>
        <v>7</v>
      </c>
      <c r="N74" s="48">
        <f>VI!E75</f>
        <v>8.5</v>
      </c>
      <c r="O74" s="48">
        <f>NCTT!E74</f>
        <v>7</v>
      </c>
      <c r="P74" s="49">
        <f>ROUND(SUMIF(E74:O74,"&gt;=5",E74:O74)/11,2)</f>
        <v>7.27</v>
      </c>
      <c r="Q74" s="50" t="str">
        <f>IF(AND(COUNTIF(E74:O74,"&lt;6")=0,P74&gt;=7),"Viết KL","Thi")</f>
        <v>Viết KL</v>
      </c>
      <c r="R74" s="51"/>
    </row>
    <row r="75" spans="1:18" ht="27" customHeight="1">
      <c r="A75" s="12">
        <v>67</v>
      </c>
      <c r="B75" s="65" t="s">
        <v>188</v>
      </c>
      <c r="C75" s="66" t="s">
        <v>189</v>
      </c>
      <c r="D75" s="67" t="s">
        <v>190</v>
      </c>
      <c r="E75" s="48">
        <f>'I.1'!E76</f>
        <v>7.5</v>
      </c>
      <c r="F75" s="48">
        <f>'I.2'!E76</f>
        <v>6.5</v>
      </c>
      <c r="G75" s="48">
        <f>'II'!E76</f>
        <v>7.5</v>
      </c>
      <c r="H75" s="48">
        <f>'III.1'!E76</f>
        <v>7.5</v>
      </c>
      <c r="I75" s="48">
        <f>'III.2'!E76</f>
        <v>7</v>
      </c>
      <c r="J75" s="48">
        <f>'IV'!E76</f>
        <v>7</v>
      </c>
      <c r="K75" s="48">
        <f>'V.1'!E76</f>
        <v>7.5</v>
      </c>
      <c r="L75" s="48">
        <f>'V.2'!E76</f>
        <v>7</v>
      </c>
      <c r="M75" s="48">
        <f>'V.3'!E76</f>
        <v>7</v>
      </c>
      <c r="N75" s="48">
        <f>VI!E76</f>
        <v>8.5</v>
      </c>
      <c r="O75" s="48">
        <f>NCTT!E75</f>
        <v>6</v>
      </c>
      <c r="P75" s="49">
        <f>ROUND(SUMIF(E75:O75,"&gt;=5",E75:O75)/11,2)</f>
        <v>7.18</v>
      </c>
      <c r="Q75" s="50" t="str">
        <f>IF(AND(COUNTIF(E75:O75,"&lt;6")=0,P75&gt;=7),"Viết KL","Thi")</f>
        <v>Viết KL</v>
      </c>
      <c r="R75" s="51"/>
    </row>
    <row r="76" spans="1:18" ht="27" customHeight="1">
      <c r="A76" s="12">
        <v>68</v>
      </c>
      <c r="B76" s="65" t="s">
        <v>191</v>
      </c>
      <c r="C76" s="66" t="s">
        <v>189</v>
      </c>
      <c r="D76" s="67">
        <v>1981</v>
      </c>
      <c r="E76" s="48">
        <f>'I.1'!E77</f>
        <v>8</v>
      </c>
      <c r="F76" s="48">
        <f>'I.2'!E77</f>
        <v>8</v>
      </c>
      <c r="G76" s="48">
        <f>'II'!E77</f>
        <v>7</v>
      </c>
      <c r="H76" s="48">
        <f>'III.1'!E77</f>
        <v>7.5</v>
      </c>
      <c r="I76" s="48">
        <f>'III.2'!E77</f>
        <v>7.5</v>
      </c>
      <c r="J76" s="48">
        <f>'IV'!E77</f>
        <v>6</v>
      </c>
      <c r="K76" s="48">
        <f>'V.1'!E77</f>
        <v>7.5</v>
      </c>
      <c r="L76" s="48">
        <f>'V.2'!E77</f>
        <v>7</v>
      </c>
      <c r="M76" s="48">
        <f>'V.3'!E77</f>
        <v>7.5</v>
      </c>
      <c r="N76" s="48">
        <f>VI!E77</f>
        <v>9</v>
      </c>
      <c r="O76" s="48">
        <f>NCTT!E76</f>
        <v>8</v>
      </c>
      <c r="P76" s="49">
        <f>ROUND(SUMIF(E76:O76,"&gt;=5",E76:O76)/11,2)</f>
        <v>7.55</v>
      </c>
      <c r="Q76" s="50" t="str">
        <f>IF(AND(COUNTIF(E76:O76,"&lt;6")=0,P76&gt;=7),"Viết KL","Thi")</f>
        <v>Viết KL</v>
      </c>
      <c r="R76" s="51"/>
    </row>
    <row r="77" spans="1:18" ht="27" customHeight="1">
      <c r="A77" s="12">
        <v>69</v>
      </c>
      <c r="B77" s="65" t="s">
        <v>192</v>
      </c>
      <c r="C77" s="66" t="s">
        <v>189</v>
      </c>
      <c r="D77" s="67" t="s">
        <v>109</v>
      </c>
      <c r="E77" s="48">
        <f>'I.1'!E78</f>
        <v>7.5</v>
      </c>
      <c r="F77" s="48">
        <f>'I.2'!E78</f>
        <v>9</v>
      </c>
      <c r="G77" s="48">
        <f>'II'!E78</f>
        <v>7</v>
      </c>
      <c r="H77" s="48">
        <f>'III.1'!E78</f>
        <v>7.5</v>
      </c>
      <c r="I77" s="48">
        <f>'III.2'!E78</f>
        <v>8</v>
      </c>
      <c r="J77" s="48">
        <f>'IV'!E78</f>
        <v>7.5</v>
      </c>
      <c r="K77" s="48">
        <f>'V.1'!E78</f>
        <v>8</v>
      </c>
      <c r="L77" s="48">
        <f>'V.2'!E78</f>
        <v>8</v>
      </c>
      <c r="M77" s="48">
        <f>'V.3'!E78</f>
        <v>7</v>
      </c>
      <c r="N77" s="48">
        <f>VI!E78</f>
        <v>9</v>
      </c>
      <c r="O77" s="48">
        <f>NCTT!E77</f>
        <v>7.5</v>
      </c>
      <c r="P77" s="49">
        <f>ROUND(SUMIF(E77:O77,"&gt;=5",E77:O77)/11,2)</f>
        <v>7.82</v>
      </c>
      <c r="Q77" s="50" t="str">
        <f>IF(AND(COUNTIF(E77:O77,"&lt;6")=0,P77&gt;=7),"Viết KL","Thi")</f>
        <v>Viết KL</v>
      </c>
      <c r="R77" s="51"/>
    </row>
    <row r="78" spans="1:18" ht="27" customHeight="1">
      <c r="A78" s="12">
        <v>70</v>
      </c>
      <c r="B78" s="68" t="s">
        <v>193</v>
      </c>
      <c r="C78" s="69" t="s">
        <v>66</v>
      </c>
      <c r="D78" s="70">
        <v>1987</v>
      </c>
      <c r="E78" s="48">
        <f>'I.1'!E79</f>
        <v>8.5</v>
      </c>
      <c r="F78" s="48">
        <f>'I.2'!E79</f>
        <v>8</v>
      </c>
      <c r="G78" s="48">
        <f>'II'!E79</f>
        <v>7</v>
      </c>
      <c r="H78" s="48">
        <f>'III.1'!E79</f>
        <v>8</v>
      </c>
      <c r="I78" s="48">
        <f>'III.2'!E79</f>
        <v>7.5</v>
      </c>
      <c r="J78" s="48">
        <f>'IV'!E79</f>
        <v>7.5</v>
      </c>
      <c r="K78" s="48">
        <f>'V.1'!E79</f>
        <v>8</v>
      </c>
      <c r="L78" s="48">
        <f>'V.2'!E79</f>
        <v>7</v>
      </c>
      <c r="M78" s="48">
        <f>'V.3'!E79</f>
        <v>7</v>
      </c>
      <c r="N78" s="48">
        <f>VI!E79</f>
        <v>8</v>
      </c>
      <c r="O78" s="48">
        <f>NCTT!E78</f>
        <v>8</v>
      </c>
      <c r="P78" s="49">
        <f>ROUND(SUMIF(E78:O78,"&gt;=5",E78:O78)/11,2)</f>
        <v>7.68</v>
      </c>
      <c r="Q78" s="50" t="str">
        <f>IF(AND(COUNTIF(E78:O78,"&lt;6")=0,P78&gt;=7),"Viết KL","Thi")</f>
        <v>Viết KL</v>
      </c>
      <c r="R78" s="51"/>
    </row>
    <row r="79" spans="1:18" ht="15" customHeight="1">
      <c r="A79" s="56"/>
      <c r="B79" s="57"/>
      <c r="C79" s="58"/>
      <c r="D79" s="59"/>
      <c r="E79" s="59"/>
      <c r="F79" s="59"/>
      <c r="G79" s="60"/>
      <c r="H79" s="59"/>
      <c r="I79" s="59"/>
      <c r="J79" s="59"/>
      <c r="K79" s="59"/>
      <c r="L79" s="59"/>
      <c r="M79" s="59"/>
      <c r="N79" s="59"/>
      <c r="O79" s="59"/>
      <c r="P79" s="61"/>
      <c r="Q79" s="62"/>
      <c r="R79" s="63"/>
    </row>
    <row r="80" spans="2:13" ht="15.75">
      <c r="B80" s="134" t="s">
        <v>538</v>
      </c>
      <c r="C80" s="134"/>
      <c r="D80" s="134"/>
      <c r="E80" s="134"/>
      <c r="F80" s="134"/>
      <c r="G80" s="134"/>
      <c r="H80" s="134"/>
      <c r="I80" s="134"/>
      <c r="J80" s="134"/>
      <c r="K80" s="134"/>
      <c r="L80" s="134"/>
      <c r="M80" s="64">
        <v>70</v>
      </c>
    </row>
    <row r="81" spans="2:13" ht="15.75">
      <c r="B81" s="134" t="s">
        <v>539</v>
      </c>
      <c r="C81" s="134"/>
      <c r="D81" s="134"/>
      <c r="E81" s="134"/>
      <c r="F81" s="134"/>
      <c r="G81" s="134"/>
      <c r="H81" s="134"/>
      <c r="I81" s="134"/>
      <c r="J81" s="134"/>
      <c r="K81" s="134"/>
      <c r="L81" s="134"/>
      <c r="M81" s="64">
        <v>18</v>
      </c>
    </row>
    <row r="82" spans="2:18" s="27" customFormat="1" ht="14.25" customHeight="1"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</row>
  </sheetData>
  <sheetProtection/>
  <mergeCells count="12">
    <mergeCell ref="B8:C8"/>
    <mergeCell ref="B80:L80"/>
    <mergeCell ref="B81:L81"/>
    <mergeCell ref="A1:C1"/>
    <mergeCell ref="H1:R1"/>
    <mergeCell ref="A2:C2"/>
    <mergeCell ref="H2:R2"/>
    <mergeCell ref="A3:C3"/>
    <mergeCell ref="H4:R4"/>
    <mergeCell ref="A5:R5"/>
    <mergeCell ref="A6:R6"/>
    <mergeCell ref="A7:R7"/>
  </mergeCells>
  <conditionalFormatting sqref="P79 E9:O78">
    <cfRule type="cellIs" priority="5" dxfId="102" operator="lessThan" stopIfTrue="1">
      <formula>5</formula>
    </cfRule>
  </conditionalFormatting>
  <conditionalFormatting sqref="P9:P78">
    <cfRule type="cellIs" priority="3" dxfId="103" operator="between" stopIfTrue="1">
      <formula>5</formula>
      <formula>5.9</formula>
    </cfRule>
    <cfRule type="cellIs" priority="4" dxfId="104" operator="lessThan" stopIfTrue="1">
      <formula>5</formula>
    </cfRule>
  </conditionalFormatting>
  <conditionalFormatting sqref="E9:O78">
    <cfRule type="cellIs" priority="1" dxfId="105" operator="between" stopIfTrue="1">
      <formula>5</formula>
      <formula>5.9</formula>
    </cfRule>
    <cfRule type="cellIs" priority="2" dxfId="106" operator="between" stopIfTrue="1">
      <formula>5</formula>
      <formula>6.9</formula>
    </cfRule>
  </conditionalFormatting>
  <printOptions/>
  <pageMargins left="0.39" right="0.17" top="0" bottom="0" header="0.17" footer="0.17"/>
  <pageSetup horizontalDpi="600" verticalDpi="600" orientation="landscape" r:id="rId2"/>
  <headerFooter>
    <oddFooter>&amp;C&amp;P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R63"/>
  <sheetViews>
    <sheetView zoomScale="96" zoomScaleNormal="96" zoomScalePageLayoutView="0" workbookViewId="0" topLeftCell="A1">
      <pane xSplit="3" ySplit="8" topLeftCell="D46" activePane="bottomRight" state="frozen"/>
      <selection pane="topLeft" activeCell="E16" sqref="E16"/>
      <selection pane="topRight" activeCell="E16" sqref="E16"/>
      <selection pane="bottomLeft" activeCell="E16" sqref="E16"/>
      <selection pane="bottomRight" activeCell="E16" sqref="E16"/>
    </sheetView>
  </sheetViews>
  <sheetFormatPr defaultColWidth="7.75390625" defaultRowHeight="15.75"/>
  <cols>
    <col min="1" max="1" width="4.25390625" style="27" customWidth="1"/>
    <col min="2" max="2" width="19.125" style="26" customWidth="1"/>
    <col min="3" max="3" width="7.50390625" style="26" customWidth="1"/>
    <col min="4" max="4" width="6.50390625" style="26" customWidth="1"/>
    <col min="5" max="5" width="6.125" style="26" customWidth="1"/>
    <col min="6" max="6" width="6.375" style="26" customWidth="1"/>
    <col min="7" max="7" width="5.875" style="26" customWidth="1"/>
    <col min="8" max="8" width="5.125" style="26" customWidth="1"/>
    <col min="9" max="9" width="5.50390625" style="26" customWidth="1"/>
    <col min="10" max="10" width="6.50390625" style="26" customWidth="1"/>
    <col min="11" max="11" width="6.00390625" style="26" customWidth="1"/>
    <col min="12" max="12" width="6.125" style="26" customWidth="1"/>
    <col min="13" max="13" width="5.25390625" style="26" customWidth="1"/>
    <col min="14" max="15" width="5.375" style="26" customWidth="1"/>
    <col min="16" max="16" width="7.25390625" style="26" customWidth="1"/>
    <col min="17" max="17" width="9.625" style="26" customWidth="1"/>
    <col min="18" max="18" width="10.50390625" style="26" customWidth="1"/>
    <col min="19" max="16384" width="7.75390625" style="26" customWidth="1"/>
  </cols>
  <sheetData>
    <row r="1" spans="1:18" s="34" customFormat="1" ht="16.5">
      <c r="A1" s="135" t="s">
        <v>0</v>
      </c>
      <c r="B1" s="135"/>
      <c r="C1" s="135"/>
      <c r="E1" s="35"/>
      <c r="F1" s="35"/>
      <c r="G1" s="35"/>
      <c r="H1" s="136" t="s">
        <v>517</v>
      </c>
      <c r="I1" s="136"/>
      <c r="J1" s="136"/>
      <c r="K1" s="136"/>
      <c r="L1" s="136"/>
      <c r="M1" s="136"/>
      <c r="N1" s="136"/>
      <c r="O1" s="136"/>
      <c r="P1" s="136"/>
      <c r="Q1" s="136"/>
      <c r="R1" s="136"/>
    </row>
    <row r="2" spans="1:18" s="34" customFormat="1" ht="18.75" customHeight="1">
      <c r="A2" s="136" t="s">
        <v>2</v>
      </c>
      <c r="B2" s="136"/>
      <c r="C2" s="136"/>
      <c r="D2" s="36"/>
      <c r="E2" s="36"/>
      <c r="F2" s="36"/>
      <c r="G2" s="36" t="s">
        <v>518</v>
      </c>
      <c r="H2" s="136" t="s">
        <v>519</v>
      </c>
      <c r="I2" s="136"/>
      <c r="J2" s="136"/>
      <c r="K2" s="136"/>
      <c r="L2" s="136"/>
      <c r="M2" s="136"/>
      <c r="N2" s="136"/>
      <c r="O2" s="136"/>
      <c r="P2" s="136"/>
      <c r="Q2" s="136"/>
      <c r="R2" s="136"/>
    </row>
    <row r="3" spans="1:18" s="34" customFormat="1" ht="16.5">
      <c r="A3" s="136" t="s">
        <v>4</v>
      </c>
      <c r="B3" s="136"/>
      <c r="C3" s="1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7"/>
      <c r="Q3" s="37"/>
      <c r="R3" s="38"/>
    </row>
    <row r="4" spans="1:18" s="34" customFormat="1" ht="18.75">
      <c r="A4" s="39"/>
      <c r="B4" s="40"/>
      <c r="C4" s="40"/>
      <c r="D4" s="40"/>
      <c r="E4" s="40"/>
      <c r="F4" s="40"/>
      <c r="G4" s="41"/>
      <c r="H4" s="137" t="s">
        <v>540</v>
      </c>
      <c r="I4" s="137"/>
      <c r="J4" s="137"/>
      <c r="K4" s="137"/>
      <c r="L4" s="137"/>
      <c r="M4" s="137"/>
      <c r="N4" s="137"/>
      <c r="O4" s="137"/>
      <c r="P4" s="137"/>
      <c r="Q4" s="137"/>
      <c r="R4" s="137"/>
    </row>
    <row r="5" spans="1:18" s="34" customFormat="1" ht="27" customHeight="1">
      <c r="A5" s="138" t="s">
        <v>520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</row>
    <row r="6" spans="1:18" s="34" customFormat="1" ht="21" customHeight="1">
      <c r="A6" s="138" t="s">
        <v>78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</row>
    <row r="7" spans="1:18" s="42" customFormat="1" ht="21.75" customHeight="1">
      <c r="A7" s="139" t="s">
        <v>521</v>
      </c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</row>
    <row r="8" spans="1:18" s="47" customFormat="1" ht="36.75" customHeight="1">
      <c r="A8" s="43" t="s">
        <v>7</v>
      </c>
      <c r="B8" s="140" t="s">
        <v>522</v>
      </c>
      <c r="C8" s="140"/>
      <c r="D8" s="44" t="s">
        <v>523</v>
      </c>
      <c r="E8" s="44" t="s">
        <v>524</v>
      </c>
      <c r="F8" s="44" t="s">
        <v>525</v>
      </c>
      <c r="G8" s="44" t="s">
        <v>526</v>
      </c>
      <c r="H8" s="45" t="s">
        <v>527</v>
      </c>
      <c r="I8" s="44" t="s">
        <v>528</v>
      </c>
      <c r="J8" s="44" t="s">
        <v>529</v>
      </c>
      <c r="K8" s="45" t="s">
        <v>530</v>
      </c>
      <c r="L8" s="44" t="s">
        <v>531</v>
      </c>
      <c r="M8" s="46" t="s">
        <v>532</v>
      </c>
      <c r="N8" s="46" t="s">
        <v>533</v>
      </c>
      <c r="O8" s="46" t="s">
        <v>534</v>
      </c>
      <c r="P8" s="44" t="s">
        <v>535</v>
      </c>
      <c r="Q8" s="44" t="s">
        <v>536</v>
      </c>
      <c r="R8" s="44" t="s">
        <v>537</v>
      </c>
    </row>
    <row r="9" spans="1:18" ht="27" customHeight="1">
      <c r="A9" s="12">
        <v>1</v>
      </c>
      <c r="B9" s="65" t="s">
        <v>81</v>
      </c>
      <c r="C9" s="66" t="s">
        <v>13</v>
      </c>
      <c r="D9" s="67">
        <v>1985</v>
      </c>
      <c r="E9" s="48">
        <f>'I.1'!E10</f>
        <v>7.5</v>
      </c>
      <c r="F9" s="48">
        <f>'I.2'!E10</f>
        <v>6</v>
      </c>
      <c r="G9" s="48">
        <f>'II'!E10</f>
        <v>7</v>
      </c>
      <c r="H9" s="48">
        <f>'III.1'!E10</f>
        <v>8</v>
      </c>
      <c r="I9" s="48">
        <f>'III.2'!E10</f>
        <v>7.5</v>
      </c>
      <c r="J9" s="48">
        <f>'IV'!E10</f>
        <v>7</v>
      </c>
      <c r="K9" s="48">
        <f>'V.1'!E10</f>
        <v>7.5</v>
      </c>
      <c r="L9" s="48">
        <f>'V.2'!E10</f>
        <v>8</v>
      </c>
      <c r="M9" s="48">
        <f>'V.3'!E10</f>
        <v>8.5</v>
      </c>
      <c r="N9" s="48">
        <f>VI!E10</f>
        <v>8</v>
      </c>
      <c r="O9" s="48">
        <f>NCTT!E9</f>
        <v>8</v>
      </c>
      <c r="P9" s="49">
        <f>ROUND(SUMIF(E9:O9,"&gt;=5",E9:O9)/11,2)</f>
        <v>7.55</v>
      </c>
      <c r="Q9" s="50" t="str">
        <f>IF(AND(COUNTIF(E9:O9,"&lt;6")=0,P9&gt;=7),"Viết KL","Thi")</f>
        <v>Viết KL</v>
      </c>
      <c r="R9" s="51"/>
    </row>
    <row r="10" spans="1:18" ht="27" customHeight="1">
      <c r="A10" s="12">
        <v>2</v>
      </c>
      <c r="B10" s="65" t="s">
        <v>82</v>
      </c>
      <c r="C10" s="66" t="s">
        <v>13</v>
      </c>
      <c r="D10" s="67">
        <v>1983</v>
      </c>
      <c r="E10" s="48">
        <f>'I.1'!E12</f>
        <v>7</v>
      </c>
      <c r="F10" s="48">
        <f>'I.2'!E12</f>
        <v>5.5</v>
      </c>
      <c r="G10" s="48">
        <f>'II'!E12</f>
        <v>6</v>
      </c>
      <c r="H10" s="48">
        <f>'III.1'!E12</f>
        <v>7</v>
      </c>
      <c r="I10" s="48">
        <f>'III.2'!E12</f>
        <v>6</v>
      </c>
      <c r="J10" s="48">
        <f>'IV'!E12</f>
        <v>6.5</v>
      </c>
      <c r="K10" s="48">
        <f>'V.1'!E12</f>
        <v>6.5</v>
      </c>
      <c r="L10" s="48">
        <f>'V.2'!E12</f>
        <v>6.5</v>
      </c>
      <c r="M10" s="48">
        <f>'V.3'!E12</f>
        <v>8</v>
      </c>
      <c r="N10" s="48">
        <f>VI!E12</f>
        <v>8</v>
      </c>
      <c r="O10" s="48">
        <f>NCTT!E11</f>
        <v>8</v>
      </c>
      <c r="P10" s="49">
        <f aca="true" t="shared" si="0" ref="P10:P57">ROUND(SUMIF(E10:O10,"&gt;=5",E10:O10)/11,2)</f>
        <v>6.82</v>
      </c>
      <c r="Q10" s="50" t="str">
        <f aca="true" t="shared" si="1" ref="Q10:Q57">IF(AND(COUNTIF(E10:O10,"&lt;6")=0,P10&gt;=7),"Viết KL","Thi")</f>
        <v>Thi</v>
      </c>
      <c r="R10" s="51"/>
    </row>
    <row r="11" spans="1:18" s="53" customFormat="1" ht="27" customHeight="1">
      <c r="A11" s="12">
        <v>3</v>
      </c>
      <c r="B11" s="65" t="s">
        <v>83</v>
      </c>
      <c r="C11" s="66" t="s">
        <v>84</v>
      </c>
      <c r="D11" s="67">
        <v>1988</v>
      </c>
      <c r="E11" s="48">
        <f>'I.1'!E13</f>
        <v>8</v>
      </c>
      <c r="F11" s="48">
        <f>'I.2'!E13</f>
        <v>7.5</v>
      </c>
      <c r="G11" s="48">
        <f>'II'!E13</f>
        <v>6.5</v>
      </c>
      <c r="H11" s="48">
        <f>'III.1'!E13</f>
        <v>7.5</v>
      </c>
      <c r="I11" s="48">
        <f>'III.2'!E13</f>
        <v>7</v>
      </c>
      <c r="J11" s="48">
        <f>'IV'!E13</f>
        <v>6.5</v>
      </c>
      <c r="K11" s="48">
        <f>'V.1'!E13</f>
        <v>7</v>
      </c>
      <c r="L11" s="48">
        <f>'V.2'!E13</f>
        <v>7.5</v>
      </c>
      <c r="M11" s="48">
        <f>'V.3'!E13</f>
        <v>8</v>
      </c>
      <c r="N11" s="48">
        <f>VI!E13</f>
        <v>8</v>
      </c>
      <c r="O11" s="48">
        <f>NCTT!E12</f>
        <v>8</v>
      </c>
      <c r="P11" s="49">
        <f t="shared" si="0"/>
        <v>7.41</v>
      </c>
      <c r="Q11" s="50" t="str">
        <f t="shared" si="1"/>
        <v>Viết KL</v>
      </c>
      <c r="R11" s="52"/>
    </row>
    <row r="12" spans="1:18" s="53" customFormat="1" ht="27" customHeight="1">
      <c r="A12" s="12">
        <v>4</v>
      </c>
      <c r="B12" s="65" t="s">
        <v>85</v>
      </c>
      <c r="C12" s="66" t="s">
        <v>86</v>
      </c>
      <c r="D12" s="67">
        <v>1986</v>
      </c>
      <c r="E12" s="48">
        <f>'I.1'!E14</f>
        <v>6.5</v>
      </c>
      <c r="F12" s="48">
        <f>'I.2'!E14</f>
        <v>5</v>
      </c>
      <c r="G12" s="48">
        <f>'II'!E14</f>
        <v>6.5</v>
      </c>
      <c r="H12" s="48">
        <f>'III.1'!E14</f>
        <v>5.5</v>
      </c>
      <c r="I12" s="48">
        <f>'III.2'!E14</f>
        <v>7</v>
      </c>
      <c r="J12" s="48">
        <f>'IV'!E14</f>
        <v>6</v>
      </c>
      <c r="K12" s="48">
        <f>'V.1'!E14</f>
        <v>6</v>
      </c>
      <c r="L12" s="48">
        <f>'V.2'!E14</f>
        <v>7</v>
      </c>
      <c r="M12" s="48">
        <f>'V.3'!E14</f>
        <v>6</v>
      </c>
      <c r="N12" s="48">
        <f>VI!E14</f>
        <v>8</v>
      </c>
      <c r="O12" s="48">
        <f>NCTT!E13</f>
        <v>8</v>
      </c>
      <c r="P12" s="49">
        <f t="shared" si="0"/>
        <v>6.5</v>
      </c>
      <c r="Q12" s="50" t="str">
        <f t="shared" si="1"/>
        <v>Thi</v>
      </c>
      <c r="R12" s="52"/>
    </row>
    <row r="13" spans="1:18" ht="27" customHeight="1">
      <c r="A13" s="12">
        <v>5</v>
      </c>
      <c r="B13" s="65" t="s">
        <v>93</v>
      </c>
      <c r="C13" s="66" t="s">
        <v>94</v>
      </c>
      <c r="D13" s="67">
        <v>1989</v>
      </c>
      <c r="E13" s="48">
        <f>'I.1'!E17</f>
        <v>7.5</v>
      </c>
      <c r="F13" s="48">
        <f>'I.2'!E17</f>
        <v>7</v>
      </c>
      <c r="G13" s="48">
        <f>'II'!E17</f>
        <v>8.5</v>
      </c>
      <c r="H13" s="48">
        <f>'III.1'!E17</f>
        <v>6</v>
      </c>
      <c r="I13" s="48">
        <f>'III.2'!E17</f>
        <v>7.5</v>
      </c>
      <c r="J13" s="48">
        <f>'IV'!E17</f>
        <v>7</v>
      </c>
      <c r="K13" s="48">
        <f>'V.1'!E17</f>
        <v>6.5</v>
      </c>
      <c r="L13" s="48">
        <f>'V.2'!E17</f>
        <v>6</v>
      </c>
      <c r="M13" s="48">
        <f>'V.3'!E17</f>
        <v>6.5</v>
      </c>
      <c r="N13" s="48">
        <f>VI!E17</f>
        <v>8.5</v>
      </c>
      <c r="O13" s="48">
        <f>NCTT!E16</f>
        <v>8</v>
      </c>
      <c r="P13" s="49">
        <f t="shared" si="0"/>
        <v>7.18</v>
      </c>
      <c r="Q13" s="50" t="str">
        <f t="shared" si="1"/>
        <v>Viết KL</v>
      </c>
      <c r="R13" s="51"/>
    </row>
    <row r="14" spans="1:18" ht="27" customHeight="1">
      <c r="A14" s="12">
        <v>6</v>
      </c>
      <c r="B14" s="65" t="s">
        <v>31</v>
      </c>
      <c r="C14" s="66" t="s">
        <v>95</v>
      </c>
      <c r="D14" s="67" t="s">
        <v>96</v>
      </c>
      <c r="E14" s="48">
        <f>'I.1'!E18</f>
        <v>7</v>
      </c>
      <c r="F14" s="48">
        <f>'I.2'!E18</f>
        <v>8</v>
      </c>
      <c r="G14" s="48">
        <f>'II'!E18</f>
        <v>8</v>
      </c>
      <c r="H14" s="48">
        <f>'III.1'!E18</f>
        <v>7</v>
      </c>
      <c r="I14" s="48">
        <f>'III.2'!E18</f>
        <v>7.5</v>
      </c>
      <c r="J14" s="48">
        <f>'IV'!E18</f>
        <v>6.5</v>
      </c>
      <c r="K14" s="48">
        <f>'V.1'!E18</f>
        <v>6.5</v>
      </c>
      <c r="L14" s="48">
        <f>'V.2'!E18</f>
        <v>7</v>
      </c>
      <c r="M14" s="48">
        <f>'V.3'!E18</f>
        <v>6.5</v>
      </c>
      <c r="N14" s="48">
        <f>VI!E18</f>
        <v>8.5</v>
      </c>
      <c r="O14" s="48">
        <f>NCTT!E17</f>
        <v>8</v>
      </c>
      <c r="P14" s="49">
        <f t="shared" si="0"/>
        <v>7.32</v>
      </c>
      <c r="Q14" s="50" t="str">
        <f t="shared" si="1"/>
        <v>Viết KL</v>
      </c>
      <c r="R14" s="51"/>
    </row>
    <row r="15" spans="1:18" s="54" customFormat="1" ht="27" customHeight="1">
      <c r="A15" s="12">
        <v>7</v>
      </c>
      <c r="B15" s="65" t="s">
        <v>33</v>
      </c>
      <c r="C15" s="66" t="s">
        <v>97</v>
      </c>
      <c r="D15" s="67" t="s">
        <v>98</v>
      </c>
      <c r="E15" s="48">
        <f>'I.1'!E19</f>
        <v>7</v>
      </c>
      <c r="F15" s="48">
        <f>'I.2'!E19</f>
        <v>6.5</v>
      </c>
      <c r="G15" s="48">
        <f>'II'!E19</f>
        <v>7.5</v>
      </c>
      <c r="H15" s="48">
        <f>'III.1'!E19</f>
        <v>7.5</v>
      </c>
      <c r="I15" s="48">
        <f>'III.2'!E19</f>
        <v>7.5</v>
      </c>
      <c r="J15" s="48">
        <f>'IV'!E19</f>
        <v>7</v>
      </c>
      <c r="K15" s="48">
        <f>'V.1'!E19</f>
        <v>7</v>
      </c>
      <c r="L15" s="48">
        <f>'V.2'!E19</f>
        <v>7</v>
      </c>
      <c r="M15" s="48">
        <f>'V.3'!E19</f>
        <v>8</v>
      </c>
      <c r="N15" s="48">
        <f>VI!E19</f>
        <v>8.5</v>
      </c>
      <c r="O15" s="48">
        <f>NCTT!E18</f>
        <v>8.5</v>
      </c>
      <c r="P15" s="49">
        <f t="shared" si="0"/>
        <v>7.45</v>
      </c>
      <c r="Q15" s="50" t="str">
        <f t="shared" si="1"/>
        <v>Viết KL</v>
      </c>
      <c r="R15" s="51"/>
    </row>
    <row r="16" spans="1:18" ht="23.25" customHeight="1">
      <c r="A16" s="12">
        <v>8</v>
      </c>
      <c r="B16" s="65" t="s">
        <v>99</v>
      </c>
      <c r="C16" s="66" t="s">
        <v>100</v>
      </c>
      <c r="D16" s="67">
        <v>1972</v>
      </c>
      <c r="E16" s="48">
        <f>'I.1'!E20</f>
        <v>5</v>
      </c>
      <c r="F16" s="48">
        <f>'I.2'!E20</f>
        <v>7</v>
      </c>
      <c r="G16" s="48">
        <f>'II'!E20</f>
        <v>7.5</v>
      </c>
      <c r="H16" s="48">
        <f>'III.1'!E20</f>
        <v>5.5</v>
      </c>
      <c r="I16" s="48">
        <f>'III.2'!E20</f>
        <v>7</v>
      </c>
      <c r="J16" s="48">
        <f>'IV'!E20</f>
        <v>7</v>
      </c>
      <c r="K16" s="48">
        <f>'V.1'!E20</f>
        <v>6</v>
      </c>
      <c r="L16" s="48">
        <f>'V.2'!E20</f>
        <v>6</v>
      </c>
      <c r="M16" s="48">
        <f>'V.3'!E20</f>
        <v>6</v>
      </c>
      <c r="N16" s="48">
        <f>VI!E20</f>
        <v>7</v>
      </c>
      <c r="O16" s="48">
        <f>NCTT!E19</f>
        <v>7</v>
      </c>
      <c r="P16" s="49">
        <f t="shared" si="0"/>
        <v>6.45</v>
      </c>
      <c r="Q16" s="50" t="str">
        <f t="shared" si="1"/>
        <v>Thi</v>
      </c>
      <c r="R16" s="51"/>
    </row>
    <row r="17" spans="1:18" ht="27" customHeight="1">
      <c r="A17" s="12">
        <v>9</v>
      </c>
      <c r="B17" s="65" t="s">
        <v>101</v>
      </c>
      <c r="C17" s="66" t="s">
        <v>102</v>
      </c>
      <c r="D17" s="67">
        <v>1983</v>
      </c>
      <c r="E17" s="48">
        <f>'I.1'!E21</f>
        <v>6.5</v>
      </c>
      <c r="F17" s="48">
        <f>'I.2'!E21</f>
        <v>7</v>
      </c>
      <c r="G17" s="48">
        <f>'II'!E21</f>
        <v>6</v>
      </c>
      <c r="H17" s="48">
        <f>'III.1'!E21</f>
        <v>8</v>
      </c>
      <c r="I17" s="48">
        <f>'III.2'!E21</f>
        <v>7.5</v>
      </c>
      <c r="J17" s="48">
        <f>'IV'!E21</f>
        <v>7</v>
      </c>
      <c r="K17" s="48">
        <f>'V.1'!E21</f>
        <v>6.5</v>
      </c>
      <c r="L17" s="48">
        <f>'V.2'!E21</f>
        <v>7</v>
      </c>
      <c r="M17" s="48">
        <f>'V.3'!E21</f>
        <v>8</v>
      </c>
      <c r="N17" s="48">
        <f>VI!E21</f>
        <v>8</v>
      </c>
      <c r="O17" s="48">
        <f>NCTT!E20</f>
        <v>8</v>
      </c>
      <c r="P17" s="49">
        <f t="shared" si="0"/>
        <v>7.23</v>
      </c>
      <c r="Q17" s="50" t="str">
        <f t="shared" si="1"/>
        <v>Viết KL</v>
      </c>
      <c r="R17" s="51"/>
    </row>
    <row r="18" spans="1:18" ht="27" customHeight="1">
      <c r="A18" s="12">
        <v>10</v>
      </c>
      <c r="B18" s="65" t="s">
        <v>103</v>
      </c>
      <c r="C18" s="66" t="s">
        <v>20</v>
      </c>
      <c r="D18" s="67" t="s">
        <v>89</v>
      </c>
      <c r="E18" s="48">
        <f>'I.1'!E22</f>
        <v>7</v>
      </c>
      <c r="F18" s="48">
        <f>'I.2'!E22</f>
        <v>8.5</v>
      </c>
      <c r="G18" s="48">
        <f>'II'!E22</f>
        <v>6</v>
      </c>
      <c r="H18" s="48">
        <f>'III.1'!E22</f>
        <v>7.5</v>
      </c>
      <c r="I18" s="48">
        <f>'III.2'!E22</f>
        <v>8</v>
      </c>
      <c r="J18" s="48">
        <f>'IV'!E22</f>
        <v>6.5</v>
      </c>
      <c r="K18" s="48">
        <f>'V.1'!E22</f>
        <v>6.5</v>
      </c>
      <c r="L18" s="48">
        <f>'V.2'!E22</f>
        <v>5.5</v>
      </c>
      <c r="M18" s="48">
        <f>'V.3'!E22</f>
        <v>7</v>
      </c>
      <c r="N18" s="48">
        <f>VI!E22</f>
        <v>8.5</v>
      </c>
      <c r="O18" s="48">
        <f>NCTT!E21</f>
        <v>8</v>
      </c>
      <c r="P18" s="49">
        <f t="shared" si="0"/>
        <v>7.18</v>
      </c>
      <c r="Q18" s="50" t="str">
        <f t="shared" si="1"/>
        <v>Thi</v>
      </c>
      <c r="R18" s="51"/>
    </row>
    <row r="19" spans="1:18" ht="27" customHeight="1">
      <c r="A19" s="12">
        <v>11</v>
      </c>
      <c r="B19" s="65" t="s">
        <v>104</v>
      </c>
      <c r="C19" s="66" t="s">
        <v>105</v>
      </c>
      <c r="D19" s="67" t="s">
        <v>106</v>
      </c>
      <c r="E19" s="48">
        <f>'I.1'!E23</f>
        <v>7.5</v>
      </c>
      <c r="F19" s="48">
        <f>'I.2'!E23</f>
        <v>7.5</v>
      </c>
      <c r="G19" s="48">
        <f>'II'!E23</f>
        <v>7.5</v>
      </c>
      <c r="H19" s="48">
        <f>'III.1'!E23</f>
        <v>7.5</v>
      </c>
      <c r="I19" s="48">
        <f>'III.2'!E23</f>
        <v>6.5</v>
      </c>
      <c r="J19" s="48">
        <f>'IV'!E23</f>
        <v>7.5</v>
      </c>
      <c r="K19" s="48">
        <f>'V.1'!E23</f>
        <v>7</v>
      </c>
      <c r="L19" s="48">
        <f>'V.2'!E23</f>
        <v>7</v>
      </c>
      <c r="M19" s="48">
        <f>'V.3'!E23</f>
        <v>7.5</v>
      </c>
      <c r="N19" s="48">
        <f>VI!E23</f>
        <v>9</v>
      </c>
      <c r="O19" s="48">
        <f>NCTT!E22</f>
        <v>7</v>
      </c>
      <c r="P19" s="49">
        <f t="shared" si="0"/>
        <v>7.41</v>
      </c>
      <c r="Q19" s="50" t="str">
        <f t="shared" si="1"/>
        <v>Viết KL</v>
      </c>
      <c r="R19" s="51"/>
    </row>
    <row r="20" spans="1:18" ht="27" customHeight="1">
      <c r="A20" s="12">
        <v>12</v>
      </c>
      <c r="B20" s="65" t="s">
        <v>107</v>
      </c>
      <c r="C20" s="66" t="s">
        <v>108</v>
      </c>
      <c r="D20" s="67" t="s">
        <v>109</v>
      </c>
      <c r="E20" s="48">
        <f>'I.1'!E24</f>
        <v>8</v>
      </c>
      <c r="F20" s="48">
        <f>'I.2'!E24</f>
        <v>8</v>
      </c>
      <c r="G20" s="48">
        <f>'II'!E24</f>
        <v>6</v>
      </c>
      <c r="H20" s="48">
        <f>'III.1'!E24</f>
        <v>8</v>
      </c>
      <c r="I20" s="48">
        <f>'III.2'!E24</f>
        <v>7</v>
      </c>
      <c r="J20" s="48">
        <f>'IV'!E24</f>
        <v>6.5</v>
      </c>
      <c r="K20" s="48">
        <f>'V.1'!E24</f>
        <v>7</v>
      </c>
      <c r="L20" s="48">
        <f>'V.2'!E24</f>
        <v>8</v>
      </c>
      <c r="M20" s="48">
        <f>'V.3'!E24</f>
        <v>6.5</v>
      </c>
      <c r="N20" s="48">
        <f>VI!E24</f>
        <v>8</v>
      </c>
      <c r="O20" s="48">
        <f>NCTT!E23</f>
        <v>7</v>
      </c>
      <c r="P20" s="49">
        <f t="shared" si="0"/>
        <v>7.27</v>
      </c>
      <c r="Q20" s="50" t="str">
        <f t="shared" si="1"/>
        <v>Viết KL</v>
      </c>
      <c r="R20" s="51"/>
    </row>
    <row r="21" spans="1:18" ht="27" customHeight="1">
      <c r="A21" s="12">
        <v>13</v>
      </c>
      <c r="B21" s="65" t="s">
        <v>27</v>
      </c>
      <c r="C21" s="66" t="s">
        <v>112</v>
      </c>
      <c r="D21" s="67">
        <v>1985</v>
      </c>
      <c r="E21" s="48">
        <f>'I.1'!E26</f>
        <v>7</v>
      </c>
      <c r="F21" s="48">
        <f>'I.2'!E26</f>
        <v>7.5</v>
      </c>
      <c r="G21" s="48">
        <f>'II'!E26</f>
        <v>7</v>
      </c>
      <c r="H21" s="48">
        <f>'III.1'!E26</f>
        <v>6.5</v>
      </c>
      <c r="I21" s="48">
        <f>'III.2'!E26</f>
        <v>7</v>
      </c>
      <c r="J21" s="48">
        <f>'IV'!E26</f>
        <v>7</v>
      </c>
      <c r="K21" s="48">
        <f>'V.1'!E26</f>
        <v>7</v>
      </c>
      <c r="L21" s="48">
        <f>'V.2'!E26</f>
        <v>7</v>
      </c>
      <c r="M21" s="48">
        <f>'V.3'!E26</f>
        <v>8</v>
      </c>
      <c r="N21" s="48">
        <f>VI!E26</f>
        <v>8</v>
      </c>
      <c r="O21" s="48">
        <f>NCTT!E25</f>
        <v>8</v>
      </c>
      <c r="P21" s="49">
        <f t="shared" si="0"/>
        <v>7.27</v>
      </c>
      <c r="Q21" s="50" t="str">
        <f t="shared" si="1"/>
        <v>Viết KL</v>
      </c>
      <c r="R21" s="51"/>
    </row>
    <row r="22" spans="1:18" ht="27" customHeight="1">
      <c r="A22" s="12">
        <v>14</v>
      </c>
      <c r="B22" s="65" t="s">
        <v>114</v>
      </c>
      <c r="C22" s="66" t="s">
        <v>29</v>
      </c>
      <c r="D22" s="67">
        <v>1981</v>
      </c>
      <c r="E22" s="48">
        <f>'I.1'!E29</f>
        <v>6.5</v>
      </c>
      <c r="F22" s="48">
        <f>'I.2'!E29</f>
        <v>7.5</v>
      </c>
      <c r="G22" s="48">
        <f>'II'!E29</f>
        <v>5.5</v>
      </c>
      <c r="H22" s="48">
        <f>'III.1'!E29</f>
        <v>7.5</v>
      </c>
      <c r="I22" s="48">
        <f>'III.2'!E29</f>
        <v>7</v>
      </c>
      <c r="J22" s="48">
        <f>'IV'!E29</f>
        <v>6.5</v>
      </c>
      <c r="K22" s="48">
        <f>'V.1'!E29</f>
        <v>6.5</v>
      </c>
      <c r="L22" s="48">
        <f>'V.2'!E29</f>
        <v>6.5</v>
      </c>
      <c r="M22" s="48">
        <f>'V.3'!E29</f>
        <v>6.5</v>
      </c>
      <c r="N22" s="48">
        <f>VI!E29</f>
        <v>8.5</v>
      </c>
      <c r="O22" s="48">
        <f>NCTT!E28</f>
        <v>6</v>
      </c>
      <c r="P22" s="49">
        <f t="shared" si="0"/>
        <v>6.77</v>
      </c>
      <c r="Q22" s="50" t="str">
        <f t="shared" si="1"/>
        <v>Thi</v>
      </c>
      <c r="R22" s="51"/>
    </row>
    <row r="23" spans="1:18" s="55" customFormat="1" ht="27" customHeight="1">
      <c r="A23" s="12">
        <v>15</v>
      </c>
      <c r="B23" s="65" t="s">
        <v>115</v>
      </c>
      <c r="C23" s="66" t="s">
        <v>116</v>
      </c>
      <c r="D23" s="67" t="s">
        <v>117</v>
      </c>
      <c r="E23" s="48">
        <f>'I.1'!E30</f>
        <v>7.5</v>
      </c>
      <c r="F23" s="48">
        <f>'I.2'!E30</f>
        <v>7.5</v>
      </c>
      <c r="G23" s="48">
        <f>'II'!E30</f>
        <v>7.5</v>
      </c>
      <c r="H23" s="48">
        <f>'III.1'!E30</f>
        <v>8</v>
      </c>
      <c r="I23" s="48">
        <f>'III.2'!E30</f>
        <v>8</v>
      </c>
      <c r="J23" s="48">
        <f>'IV'!E30</f>
        <v>7</v>
      </c>
      <c r="K23" s="48">
        <f>'V.1'!E30</f>
        <v>6.5</v>
      </c>
      <c r="L23" s="48">
        <f>'V.2'!E30</f>
        <v>7</v>
      </c>
      <c r="M23" s="48">
        <f>'V.3'!E30</f>
        <v>7</v>
      </c>
      <c r="N23" s="48">
        <f>VI!E30</f>
        <v>9</v>
      </c>
      <c r="O23" s="48">
        <f>NCTT!E29</f>
        <v>8</v>
      </c>
      <c r="P23" s="49">
        <f t="shared" si="0"/>
        <v>7.55</v>
      </c>
      <c r="Q23" s="50" t="str">
        <f t="shared" si="1"/>
        <v>Viết KL</v>
      </c>
      <c r="R23" s="51"/>
    </row>
    <row r="24" spans="1:18" ht="27" customHeight="1">
      <c r="A24" s="12">
        <v>16</v>
      </c>
      <c r="B24" s="65" t="s">
        <v>85</v>
      </c>
      <c r="C24" s="66" t="s">
        <v>116</v>
      </c>
      <c r="D24" s="67">
        <v>1988</v>
      </c>
      <c r="E24" s="48">
        <f>'I.1'!E31</f>
        <v>7.5</v>
      </c>
      <c r="F24" s="48">
        <f>'I.2'!E31</f>
        <v>6.5</v>
      </c>
      <c r="G24" s="48">
        <f>'II'!E31</f>
        <v>8</v>
      </c>
      <c r="H24" s="48">
        <f>'III.1'!E31</f>
        <v>7.5</v>
      </c>
      <c r="I24" s="48">
        <f>'III.2'!E31</f>
        <v>7</v>
      </c>
      <c r="J24" s="48">
        <f>'IV'!E31</f>
        <v>7</v>
      </c>
      <c r="K24" s="48">
        <f>'V.1'!E31</f>
        <v>7</v>
      </c>
      <c r="L24" s="48">
        <f>'V.2'!E31</f>
        <v>7</v>
      </c>
      <c r="M24" s="48">
        <f>'V.3'!E31</f>
        <v>8</v>
      </c>
      <c r="N24" s="48">
        <f>VI!E31</f>
        <v>9</v>
      </c>
      <c r="O24" s="48">
        <f>NCTT!E30</f>
        <v>7.5</v>
      </c>
      <c r="P24" s="49">
        <f t="shared" si="0"/>
        <v>7.45</v>
      </c>
      <c r="Q24" s="50" t="str">
        <f t="shared" si="1"/>
        <v>Viết KL</v>
      </c>
      <c r="R24" s="51"/>
    </row>
    <row r="25" spans="1:18" ht="27" customHeight="1">
      <c r="A25" s="12">
        <v>17</v>
      </c>
      <c r="B25" s="65" t="s">
        <v>118</v>
      </c>
      <c r="C25" s="66" t="s">
        <v>119</v>
      </c>
      <c r="D25" s="67" t="s">
        <v>92</v>
      </c>
      <c r="E25" s="48">
        <f>'I.1'!E32</f>
        <v>7</v>
      </c>
      <c r="F25" s="48">
        <f>'I.2'!E32</f>
        <v>7</v>
      </c>
      <c r="G25" s="48">
        <f>'II'!E32</f>
        <v>6</v>
      </c>
      <c r="H25" s="48">
        <f>'III.1'!E32</f>
        <v>7.5</v>
      </c>
      <c r="I25" s="48">
        <f>'III.2'!E32</f>
        <v>6.5</v>
      </c>
      <c r="J25" s="48">
        <f>'IV'!E32</f>
        <v>7</v>
      </c>
      <c r="K25" s="48">
        <f>'V.1'!E32</f>
        <v>7</v>
      </c>
      <c r="L25" s="48">
        <f>'V.2'!E32</f>
        <v>8</v>
      </c>
      <c r="M25" s="48">
        <f>'V.3'!E32</f>
        <v>7</v>
      </c>
      <c r="N25" s="48">
        <f>VI!E32</f>
        <v>7.5</v>
      </c>
      <c r="O25" s="48">
        <f>NCTT!E31</f>
        <v>6</v>
      </c>
      <c r="P25" s="49">
        <f t="shared" si="0"/>
        <v>6.95</v>
      </c>
      <c r="Q25" s="50" t="str">
        <f t="shared" si="1"/>
        <v>Thi</v>
      </c>
      <c r="R25" s="51"/>
    </row>
    <row r="26" spans="1:18" ht="27" customHeight="1">
      <c r="A26" s="12">
        <v>18</v>
      </c>
      <c r="B26" s="65" t="s">
        <v>120</v>
      </c>
      <c r="C26" s="66" t="s">
        <v>121</v>
      </c>
      <c r="D26" s="67" t="s">
        <v>96</v>
      </c>
      <c r="E26" s="48">
        <f>'I.1'!E33</f>
        <v>7</v>
      </c>
      <c r="F26" s="48">
        <f>'I.2'!E33</f>
        <v>8</v>
      </c>
      <c r="G26" s="48">
        <f>'II'!E33</f>
        <v>5</v>
      </c>
      <c r="H26" s="48">
        <f>'III.1'!E33</f>
        <v>8</v>
      </c>
      <c r="I26" s="48">
        <f>'III.2'!E33</f>
        <v>7</v>
      </c>
      <c r="J26" s="48">
        <f>'IV'!E33</f>
        <v>6.5</v>
      </c>
      <c r="K26" s="48">
        <f>'V.1'!E33</f>
        <v>7</v>
      </c>
      <c r="L26" s="48">
        <f>'V.2'!E33</f>
        <v>7</v>
      </c>
      <c r="M26" s="48">
        <f>'V.3'!E33</f>
        <v>8</v>
      </c>
      <c r="N26" s="48">
        <f>VI!E33</f>
        <v>8</v>
      </c>
      <c r="O26" s="48">
        <f>NCTT!E32</f>
        <v>8</v>
      </c>
      <c r="P26" s="49">
        <f t="shared" si="0"/>
        <v>7.23</v>
      </c>
      <c r="Q26" s="50" t="str">
        <f t="shared" si="1"/>
        <v>Thi</v>
      </c>
      <c r="R26" s="51"/>
    </row>
    <row r="27" spans="1:18" ht="27" customHeight="1">
      <c r="A27" s="12">
        <v>19</v>
      </c>
      <c r="B27" s="65" t="s">
        <v>23</v>
      </c>
      <c r="C27" s="66" t="s">
        <v>122</v>
      </c>
      <c r="D27" s="67">
        <v>1977</v>
      </c>
      <c r="E27" s="48">
        <f>'I.1'!E34</f>
        <v>5.5</v>
      </c>
      <c r="F27" s="48">
        <f>'I.2'!E34</f>
        <v>7</v>
      </c>
      <c r="G27" s="48">
        <f>'II'!E34</f>
        <v>6</v>
      </c>
      <c r="H27" s="48">
        <f>'III.1'!E34</f>
        <v>7.5</v>
      </c>
      <c r="I27" s="48">
        <f>'III.2'!E34</f>
        <v>7</v>
      </c>
      <c r="J27" s="48">
        <f>'IV'!E34</f>
        <v>7</v>
      </c>
      <c r="K27" s="48">
        <f>'V.1'!E34</f>
        <v>7</v>
      </c>
      <c r="L27" s="48">
        <f>'V.2'!E34</f>
        <v>7</v>
      </c>
      <c r="M27" s="48">
        <f>'V.3'!E34</f>
        <v>7</v>
      </c>
      <c r="N27" s="48">
        <f>VI!E34</f>
        <v>8</v>
      </c>
      <c r="O27" s="48">
        <f>NCTT!E33</f>
        <v>8</v>
      </c>
      <c r="P27" s="49">
        <f t="shared" si="0"/>
        <v>7</v>
      </c>
      <c r="Q27" s="50" t="str">
        <f t="shared" si="1"/>
        <v>Thi</v>
      </c>
      <c r="R27" s="51"/>
    </row>
    <row r="28" spans="1:18" ht="27" customHeight="1">
      <c r="A28" s="12">
        <v>20</v>
      </c>
      <c r="B28" s="65" t="s">
        <v>123</v>
      </c>
      <c r="C28" s="66" t="s">
        <v>124</v>
      </c>
      <c r="D28" s="67">
        <v>1983</v>
      </c>
      <c r="E28" s="48">
        <f>'I.1'!E35</f>
        <v>7</v>
      </c>
      <c r="F28" s="48">
        <f>'I.2'!E35</f>
        <v>7</v>
      </c>
      <c r="G28" s="48">
        <f>'II'!E35</f>
        <v>6.5</v>
      </c>
      <c r="H28" s="48">
        <f>'III.1'!E35</f>
        <v>7.5</v>
      </c>
      <c r="I28" s="48">
        <f>'III.2'!E35</f>
        <v>7</v>
      </c>
      <c r="J28" s="48">
        <f>'IV'!E35</f>
        <v>6.5</v>
      </c>
      <c r="K28" s="48">
        <f>'V.1'!E35</f>
        <v>7</v>
      </c>
      <c r="L28" s="48">
        <f>'V.2'!E35</f>
        <v>7.5</v>
      </c>
      <c r="M28" s="48">
        <f>'V.3'!E35</f>
        <v>7</v>
      </c>
      <c r="N28" s="48">
        <f>VI!E35</f>
        <v>9</v>
      </c>
      <c r="O28" s="48">
        <f>NCTT!E34</f>
        <v>5</v>
      </c>
      <c r="P28" s="49">
        <f t="shared" si="0"/>
        <v>7</v>
      </c>
      <c r="Q28" s="50" t="str">
        <f t="shared" si="1"/>
        <v>Thi</v>
      </c>
      <c r="R28" s="51"/>
    </row>
    <row r="29" spans="1:18" ht="27" customHeight="1">
      <c r="A29" s="12">
        <v>21</v>
      </c>
      <c r="B29" s="65" t="s">
        <v>125</v>
      </c>
      <c r="C29" s="66" t="s">
        <v>126</v>
      </c>
      <c r="D29" s="67">
        <v>1987</v>
      </c>
      <c r="E29" s="48">
        <f>'I.1'!E36</f>
        <v>7</v>
      </c>
      <c r="F29" s="48">
        <f>'I.2'!E36</f>
        <v>7</v>
      </c>
      <c r="G29" s="48">
        <f>'II'!E36</f>
        <v>6</v>
      </c>
      <c r="H29" s="48">
        <f>'III.1'!E36</f>
        <v>7</v>
      </c>
      <c r="I29" s="48">
        <f>'III.2'!E36</f>
        <v>7</v>
      </c>
      <c r="J29" s="48">
        <f>'IV'!E36</f>
        <v>7</v>
      </c>
      <c r="K29" s="48">
        <f>'V.1'!E36</f>
        <v>7</v>
      </c>
      <c r="L29" s="48">
        <f>'V.2'!E36</f>
        <v>7.5</v>
      </c>
      <c r="M29" s="48">
        <f>'V.3'!E36</f>
        <v>7</v>
      </c>
      <c r="N29" s="48">
        <f>VI!E36</f>
        <v>9</v>
      </c>
      <c r="O29" s="48">
        <f>NCTT!E35</f>
        <v>8</v>
      </c>
      <c r="P29" s="49">
        <f t="shared" si="0"/>
        <v>7.23</v>
      </c>
      <c r="Q29" s="50" t="str">
        <f t="shared" si="1"/>
        <v>Viết KL</v>
      </c>
      <c r="R29" s="51"/>
    </row>
    <row r="30" spans="1:18" ht="27" customHeight="1">
      <c r="A30" s="12">
        <v>22</v>
      </c>
      <c r="B30" s="65" t="s">
        <v>129</v>
      </c>
      <c r="C30" s="66" t="s">
        <v>130</v>
      </c>
      <c r="D30" s="67">
        <v>1981</v>
      </c>
      <c r="E30" s="48">
        <f>'I.1'!E38</f>
        <v>7</v>
      </c>
      <c r="F30" s="48">
        <f>'I.2'!E38</f>
        <v>7.5</v>
      </c>
      <c r="G30" s="48">
        <f>'II'!E38</f>
        <v>6</v>
      </c>
      <c r="H30" s="48">
        <f>'III.1'!E38</f>
        <v>7.5</v>
      </c>
      <c r="I30" s="48">
        <f>'III.2'!E38</f>
        <v>7</v>
      </c>
      <c r="J30" s="48">
        <f>'IV'!E38</f>
        <v>7</v>
      </c>
      <c r="K30" s="48">
        <f>'V.1'!E38</f>
        <v>7</v>
      </c>
      <c r="L30" s="48">
        <f>'V.2'!E38</f>
        <v>7</v>
      </c>
      <c r="M30" s="48">
        <f>'V.3'!E38</f>
        <v>8</v>
      </c>
      <c r="N30" s="48">
        <f>VI!E38</f>
        <v>8</v>
      </c>
      <c r="O30" s="48">
        <f>NCTT!E37</f>
        <v>8</v>
      </c>
      <c r="P30" s="49">
        <f t="shared" si="0"/>
        <v>7.27</v>
      </c>
      <c r="Q30" s="50" t="str">
        <f t="shared" si="1"/>
        <v>Viết KL</v>
      </c>
      <c r="R30" s="51"/>
    </row>
    <row r="31" spans="1:18" ht="27" customHeight="1">
      <c r="A31" s="12">
        <v>23</v>
      </c>
      <c r="B31" s="65" t="s">
        <v>133</v>
      </c>
      <c r="C31" s="66" t="s">
        <v>134</v>
      </c>
      <c r="D31" s="67">
        <v>1981</v>
      </c>
      <c r="E31" s="48">
        <f>'I.1'!E40</f>
        <v>7.5</v>
      </c>
      <c r="F31" s="48">
        <f>'I.2'!E40</f>
        <v>6.5</v>
      </c>
      <c r="G31" s="48">
        <f>'II'!E40</f>
        <v>6</v>
      </c>
      <c r="H31" s="48">
        <f>'III.1'!E40</f>
        <v>7.5</v>
      </c>
      <c r="I31" s="48">
        <f>'III.2'!E40</f>
        <v>6.5</v>
      </c>
      <c r="J31" s="48">
        <f>'IV'!E40</f>
        <v>7</v>
      </c>
      <c r="K31" s="48">
        <f>'V.1'!E40</f>
        <v>7</v>
      </c>
      <c r="L31" s="48">
        <f>'V.2'!E40</f>
        <v>8</v>
      </c>
      <c r="M31" s="48">
        <f>'V.3'!E40</f>
        <v>7.5</v>
      </c>
      <c r="N31" s="48">
        <f>VI!E40</f>
        <v>8</v>
      </c>
      <c r="O31" s="48">
        <f>NCTT!E39</f>
        <v>8</v>
      </c>
      <c r="P31" s="49">
        <f t="shared" si="0"/>
        <v>7.23</v>
      </c>
      <c r="Q31" s="50" t="str">
        <f t="shared" si="1"/>
        <v>Viết KL</v>
      </c>
      <c r="R31" s="51"/>
    </row>
    <row r="32" spans="1:18" ht="27" customHeight="1">
      <c r="A32" s="12">
        <v>24</v>
      </c>
      <c r="B32" s="65" t="s">
        <v>135</v>
      </c>
      <c r="C32" s="66" t="s">
        <v>136</v>
      </c>
      <c r="D32" s="67">
        <v>1991</v>
      </c>
      <c r="E32" s="48">
        <f>'I.1'!E41</f>
        <v>6.5</v>
      </c>
      <c r="F32" s="48">
        <f>'I.2'!E41</f>
        <v>7.5</v>
      </c>
      <c r="G32" s="48">
        <f>'II'!E41</f>
        <v>6</v>
      </c>
      <c r="H32" s="48">
        <f>'III.1'!E41</f>
        <v>7</v>
      </c>
      <c r="I32" s="48">
        <f>'III.2'!E41</f>
        <v>7</v>
      </c>
      <c r="J32" s="48">
        <f>'IV'!E41</f>
        <v>7.5</v>
      </c>
      <c r="K32" s="48">
        <f>'V.1'!E41</f>
        <v>7</v>
      </c>
      <c r="L32" s="48">
        <f>'V.2'!E41</f>
        <v>8</v>
      </c>
      <c r="M32" s="48">
        <f>'V.3'!E41</f>
        <v>6.5</v>
      </c>
      <c r="N32" s="48">
        <f>VI!E41</f>
        <v>8.5</v>
      </c>
      <c r="O32" s="48">
        <f>NCTT!E40</f>
        <v>8</v>
      </c>
      <c r="P32" s="49">
        <f t="shared" si="0"/>
        <v>7.23</v>
      </c>
      <c r="Q32" s="50" t="str">
        <f t="shared" si="1"/>
        <v>Viết KL</v>
      </c>
      <c r="R32" s="51"/>
    </row>
    <row r="33" spans="1:18" ht="27" customHeight="1">
      <c r="A33" s="12">
        <v>25</v>
      </c>
      <c r="B33" s="65" t="s">
        <v>137</v>
      </c>
      <c r="C33" s="66" t="s">
        <v>138</v>
      </c>
      <c r="D33" s="67">
        <v>1987</v>
      </c>
      <c r="E33" s="48">
        <f>'I.1'!E42</f>
        <v>6.5</v>
      </c>
      <c r="F33" s="48">
        <f>'I.2'!E42</f>
        <v>7.5</v>
      </c>
      <c r="G33" s="48">
        <f>'II'!E42</f>
        <v>8</v>
      </c>
      <c r="H33" s="48">
        <f>'III.1'!E42</f>
        <v>7.5</v>
      </c>
      <c r="I33" s="48">
        <f>'III.2'!E42</f>
        <v>7.5</v>
      </c>
      <c r="J33" s="48">
        <f>'IV'!E42</f>
        <v>7</v>
      </c>
      <c r="K33" s="48">
        <f>'V.1'!E42</f>
        <v>7</v>
      </c>
      <c r="L33" s="48">
        <f>'V.2'!E42</f>
        <v>7.5</v>
      </c>
      <c r="M33" s="48">
        <f>'V.3'!E42</f>
        <v>8</v>
      </c>
      <c r="N33" s="48">
        <f>VI!E42</f>
        <v>9</v>
      </c>
      <c r="O33" s="48">
        <f>NCTT!E41</f>
        <v>8.5</v>
      </c>
      <c r="P33" s="49">
        <f t="shared" si="0"/>
        <v>7.64</v>
      </c>
      <c r="Q33" s="50" t="str">
        <f t="shared" si="1"/>
        <v>Viết KL</v>
      </c>
      <c r="R33" s="51"/>
    </row>
    <row r="34" spans="1:18" ht="27" customHeight="1">
      <c r="A34" s="12">
        <v>26</v>
      </c>
      <c r="B34" s="65" t="s">
        <v>141</v>
      </c>
      <c r="C34" s="66" t="s">
        <v>37</v>
      </c>
      <c r="D34" s="67">
        <v>1977</v>
      </c>
      <c r="E34" s="48">
        <f>'I.1'!E44</f>
        <v>7</v>
      </c>
      <c r="F34" s="48">
        <f>'I.2'!E44</f>
        <v>6.5</v>
      </c>
      <c r="G34" s="48">
        <f>'II'!E44</f>
        <v>6</v>
      </c>
      <c r="H34" s="48">
        <f>'III.1'!E44</f>
        <v>7</v>
      </c>
      <c r="I34" s="48">
        <f>'III.2'!E44</f>
        <v>6</v>
      </c>
      <c r="J34" s="48">
        <f>'IV'!E44</f>
        <v>6.5</v>
      </c>
      <c r="K34" s="48">
        <f>'V.1'!E44</f>
        <v>6</v>
      </c>
      <c r="L34" s="48">
        <f>'V.2'!E44</f>
        <v>6.5</v>
      </c>
      <c r="M34" s="48">
        <f>'V.3'!E44</f>
        <v>6</v>
      </c>
      <c r="N34" s="48">
        <f>VI!E44</f>
        <v>6.5</v>
      </c>
      <c r="O34" s="48">
        <f>NCTT!E43</f>
        <v>7</v>
      </c>
      <c r="P34" s="49">
        <f t="shared" si="0"/>
        <v>6.45</v>
      </c>
      <c r="Q34" s="50" t="str">
        <f t="shared" si="1"/>
        <v>Thi</v>
      </c>
      <c r="R34" s="51"/>
    </row>
    <row r="35" spans="1:18" ht="27" customHeight="1">
      <c r="A35" s="12">
        <v>27</v>
      </c>
      <c r="B35" s="65" t="s">
        <v>142</v>
      </c>
      <c r="C35" s="66" t="s">
        <v>37</v>
      </c>
      <c r="D35" s="67">
        <v>1976</v>
      </c>
      <c r="E35" s="48">
        <f>'I.1'!E45</f>
        <v>6.5</v>
      </c>
      <c r="F35" s="48">
        <f>'I.2'!E45</f>
        <v>6.5</v>
      </c>
      <c r="G35" s="48">
        <f>'II'!E45</f>
        <v>7</v>
      </c>
      <c r="H35" s="48">
        <f>'III.1'!E45</f>
        <v>7</v>
      </c>
      <c r="I35" s="48">
        <f>'III.2'!E45</f>
        <v>6.5</v>
      </c>
      <c r="J35" s="48">
        <f>'IV'!E45</f>
        <v>7</v>
      </c>
      <c r="K35" s="48">
        <f>'V.1'!E45</f>
        <v>6.5</v>
      </c>
      <c r="L35" s="48">
        <f>'V.2'!E45</f>
        <v>7</v>
      </c>
      <c r="M35" s="48">
        <f>'V.3'!E45</f>
        <v>6.5</v>
      </c>
      <c r="N35" s="48">
        <f>VI!E45</f>
        <v>8.5</v>
      </c>
      <c r="O35" s="48">
        <f>NCTT!E44</f>
        <v>8</v>
      </c>
      <c r="P35" s="49">
        <f t="shared" si="0"/>
        <v>7</v>
      </c>
      <c r="Q35" s="50" t="str">
        <f t="shared" si="1"/>
        <v>Viết KL</v>
      </c>
      <c r="R35" s="51"/>
    </row>
    <row r="36" spans="1:18" ht="27" customHeight="1">
      <c r="A36" s="12">
        <v>28</v>
      </c>
      <c r="B36" s="65" t="s">
        <v>143</v>
      </c>
      <c r="C36" s="66" t="s">
        <v>144</v>
      </c>
      <c r="D36" s="67" t="s">
        <v>145</v>
      </c>
      <c r="E36" s="48">
        <f>'I.1'!E46</f>
        <v>7.5</v>
      </c>
      <c r="F36" s="48">
        <f>'I.2'!E46</f>
        <v>6.5</v>
      </c>
      <c r="G36" s="48">
        <f>'II'!E46</f>
        <v>7.5</v>
      </c>
      <c r="H36" s="48">
        <f>'III.1'!E46</f>
        <v>7</v>
      </c>
      <c r="I36" s="48">
        <f>'III.2'!E46</f>
        <v>6.5</v>
      </c>
      <c r="J36" s="48">
        <f>'IV'!E46</f>
        <v>6.5</v>
      </c>
      <c r="K36" s="48">
        <f>'V.1'!E46</f>
        <v>6.5</v>
      </c>
      <c r="L36" s="48">
        <f>'V.2'!E46</f>
        <v>7.5</v>
      </c>
      <c r="M36" s="48">
        <f>'V.3'!E46</f>
        <v>6.5</v>
      </c>
      <c r="N36" s="48">
        <f>VI!E46</f>
        <v>8</v>
      </c>
      <c r="O36" s="48">
        <f>NCTT!E45</f>
        <v>8.5</v>
      </c>
      <c r="P36" s="49">
        <f t="shared" si="0"/>
        <v>7.14</v>
      </c>
      <c r="Q36" s="50" t="str">
        <f t="shared" si="1"/>
        <v>Viết KL</v>
      </c>
      <c r="R36" s="51"/>
    </row>
    <row r="37" spans="1:18" ht="27" customHeight="1">
      <c r="A37" s="12">
        <v>29</v>
      </c>
      <c r="B37" s="65" t="s">
        <v>146</v>
      </c>
      <c r="C37" s="66" t="s">
        <v>39</v>
      </c>
      <c r="D37" s="67">
        <v>1984</v>
      </c>
      <c r="E37" s="48">
        <f>'I.1'!E47</f>
        <v>6.5</v>
      </c>
      <c r="F37" s="48">
        <f>'I.2'!E47</f>
        <v>7</v>
      </c>
      <c r="G37" s="48">
        <f>'II'!E47</f>
        <v>6.5</v>
      </c>
      <c r="H37" s="48">
        <f>'III.1'!E47</f>
        <v>7.5</v>
      </c>
      <c r="I37" s="48">
        <f>'III.2'!E47</f>
        <v>6.5</v>
      </c>
      <c r="J37" s="48">
        <f>'IV'!E47</f>
        <v>7</v>
      </c>
      <c r="K37" s="48">
        <f>'V.1'!E47</f>
        <v>7.5</v>
      </c>
      <c r="L37" s="48">
        <f>'V.2'!E47</f>
        <v>7</v>
      </c>
      <c r="M37" s="48">
        <f>'V.3'!E47</f>
        <v>8</v>
      </c>
      <c r="N37" s="48">
        <f>VI!E47</f>
        <v>7.5</v>
      </c>
      <c r="O37" s="48">
        <f>NCTT!E46</f>
        <v>6.5</v>
      </c>
      <c r="P37" s="49">
        <f t="shared" si="0"/>
        <v>7.05</v>
      </c>
      <c r="Q37" s="50" t="str">
        <f t="shared" si="1"/>
        <v>Viết KL</v>
      </c>
      <c r="R37" s="51"/>
    </row>
    <row r="38" spans="1:18" ht="27" customHeight="1">
      <c r="A38" s="12">
        <v>30</v>
      </c>
      <c r="B38" s="65" t="s">
        <v>23</v>
      </c>
      <c r="C38" s="66" t="s">
        <v>39</v>
      </c>
      <c r="D38" s="67" t="s">
        <v>147</v>
      </c>
      <c r="E38" s="48">
        <f>'I.1'!E48</f>
        <v>7</v>
      </c>
      <c r="F38" s="48">
        <f>'I.2'!E48</f>
        <v>6.5</v>
      </c>
      <c r="G38" s="48">
        <f>'II'!E48</f>
        <v>6</v>
      </c>
      <c r="H38" s="48">
        <f>'III.1'!E48</f>
        <v>8</v>
      </c>
      <c r="I38" s="48">
        <f>'III.2'!E48</f>
        <v>7</v>
      </c>
      <c r="J38" s="48">
        <f>'IV'!E48</f>
        <v>7</v>
      </c>
      <c r="K38" s="48">
        <f>'V.1'!E48</f>
        <v>7</v>
      </c>
      <c r="L38" s="48">
        <f>'V.2'!E48</f>
        <v>7.5</v>
      </c>
      <c r="M38" s="48">
        <f>'V.3'!E48</f>
        <v>8</v>
      </c>
      <c r="N38" s="48">
        <f>VI!E48</f>
        <v>8</v>
      </c>
      <c r="O38" s="48">
        <f>NCTT!E47</f>
        <v>8</v>
      </c>
      <c r="P38" s="49">
        <f t="shared" si="0"/>
        <v>7.27</v>
      </c>
      <c r="Q38" s="50" t="str">
        <f t="shared" si="1"/>
        <v>Viết KL</v>
      </c>
      <c r="R38" s="51"/>
    </row>
    <row r="39" spans="1:18" ht="27" customHeight="1">
      <c r="A39" s="12">
        <v>31</v>
      </c>
      <c r="B39" s="65" t="s">
        <v>148</v>
      </c>
      <c r="C39" s="66" t="s">
        <v>149</v>
      </c>
      <c r="D39" s="67" t="s">
        <v>109</v>
      </c>
      <c r="E39" s="48">
        <f>'I.1'!E49</f>
        <v>7</v>
      </c>
      <c r="F39" s="48">
        <f>'I.2'!E49</f>
        <v>6.5</v>
      </c>
      <c r="G39" s="48">
        <f>'II'!E49</f>
        <v>6.5</v>
      </c>
      <c r="H39" s="48">
        <f>'III.1'!E49</f>
        <v>8</v>
      </c>
      <c r="I39" s="48">
        <f>'III.2'!E49</f>
        <v>7</v>
      </c>
      <c r="J39" s="48">
        <f>'IV'!E49</f>
        <v>6.5</v>
      </c>
      <c r="K39" s="48">
        <f>'V.1'!E49</f>
        <v>7</v>
      </c>
      <c r="L39" s="48">
        <f>'V.2'!E49</f>
        <v>6.5</v>
      </c>
      <c r="M39" s="48">
        <f>'V.3'!E49</f>
        <v>6.5</v>
      </c>
      <c r="N39" s="48">
        <f>VI!E49</f>
        <v>8</v>
      </c>
      <c r="O39" s="48">
        <f>NCTT!E48</f>
        <v>8</v>
      </c>
      <c r="P39" s="49">
        <f t="shared" si="0"/>
        <v>7.05</v>
      </c>
      <c r="Q39" s="50" t="str">
        <f t="shared" si="1"/>
        <v>Viết KL</v>
      </c>
      <c r="R39" s="51"/>
    </row>
    <row r="40" spans="1:18" s="54" customFormat="1" ht="27" customHeight="1">
      <c r="A40" s="12">
        <v>32</v>
      </c>
      <c r="B40" s="65" t="s">
        <v>155</v>
      </c>
      <c r="C40" s="66" t="s">
        <v>156</v>
      </c>
      <c r="D40" s="67" t="s">
        <v>109</v>
      </c>
      <c r="E40" s="48">
        <f>'I.1'!E52</f>
        <v>5</v>
      </c>
      <c r="F40" s="48">
        <f>'I.2'!E52</f>
        <v>8</v>
      </c>
      <c r="G40" s="48">
        <f>'II'!E52</f>
        <v>6</v>
      </c>
      <c r="H40" s="48">
        <f>'III.1'!E52</f>
        <v>7</v>
      </c>
      <c r="I40" s="48">
        <f>'III.2'!E52</f>
        <v>7</v>
      </c>
      <c r="J40" s="48">
        <f>'IV'!E52</f>
        <v>7.5</v>
      </c>
      <c r="K40" s="48">
        <f>'V.1'!E52</f>
        <v>7</v>
      </c>
      <c r="L40" s="48">
        <f>'V.2'!E52</f>
        <v>6.5</v>
      </c>
      <c r="M40" s="48">
        <f>'V.3'!E52</f>
        <v>6.5</v>
      </c>
      <c r="N40" s="48">
        <f>VI!E52</f>
        <v>8.5</v>
      </c>
      <c r="O40" s="48">
        <f>NCTT!E51</f>
        <v>8</v>
      </c>
      <c r="P40" s="49">
        <f t="shared" si="0"/>
        <v>7</v>
      </c>
      <c r="Q40" s="50" t="str">
        <f t="shared" si="1"/>
        <v>Thi</v>
      </c>
      <c r="R40" s="51"/>
    </row>
    <row r="41" spans="1:18" ht="27" customHeight="1">
      <c r="A41" s="12">
        <v>33</v>
      </c>
      <c r="B41" s="65" t="s">
        <v>157</v>
      </c>
      <c r="C41" s="66" t="s">
        <v>156</v>
      </c>
      <c r="D41" s="67">
        <v>1986</v>
      </c>
      <c r="E41" s="48">
        <f>'I.1'!E53</f>
        <v>8.5</v>
      </c>
      <c r="F41" s="48">
        <f>'I.2'!E53</f>
        <v>7.5</v>
      </c>
      <c r="G41" s="48">
        <f>'II'!E53</f>
        <v>6</v>
      </c>
      <c r="H41" s="48">
        <f>'III.1'!E53</f>
        <v>8</v>
      </c>
      <c r="I41" s="48">
        <f>'III.2'!E53</f>
        <v>7</v>
      </c>
      <c r="J41" s="48">
        <f>'IV'!E53</f>
        <v>7</v>
      </c>
      <c r="K41" s="48">
        <f>'V.1'!E53</f>
        <v>7.5</v>
      </c>
      <c r="L41" s="48">
        <f>'V.2'!E53</f>
        <v>6.5</v>
      </c>
      <c r="M41" s="48">
        <f>'V.3'!E53</f>
        <v>7</v>
      </c>
      <c r="N41" s="48">
        <f>VI!E53</f>
        <v>8.5</v>
      </c>
      <c r="O41" s="48">
        <f>NCTT!E52</f>
        <v>7.5</v>
      </c>
      <c r="P41" s="49">
        <f t="shared" si="0"/>
        <v>7.36</v>
      </c>
      <c r="Q41" s="50" t="str">
        <f t="shared" si="1"/>
        <v>Viết KL</v>
      </c>
      <c r="R41" s="51"/>
    </row>
    <row r="42" spans="1:18" ht="27" customHeight="1">
      <c r="A42" s="12">
        <v>34</v>
      </c>
      <c r="B42" s="65" t="s">
        <v>90</v>
      </c>
      <c r="C42" s="66" t="s">
        <v>158</v>
      </c>
      <c r="D42" s="67">
        <v>1980</v>
      </c>
      <c r="E42" s="48">
        <f>'I.1'!E54</f>
        <v>8</v>
      </c>
      <c r="F42" s="48">
        <f>'I.2'!E54</f>
        <v>6.5</v>
      </c>
      <c r="G42" s="48">
        <f>'II'!E54</f>
        <v>6.5</v>
      </c>
      <c r="H42" s="48">
        <f>'III.1'!E54</f>
        <v>8</v>
      </c>
      <c r="I42" s="48">
        <f>'III.2'!E54</f>
        <v>6.5</v>
      </c>
      <c r="J42" s="48">
        <f>'IV'!E54</f>
        <v>7</v>
      </c>
      <c r="K42" s="48">
        <f>'V.1'!E54</f>
        <v>6.5</v>
      </c>
      <c r="L42" s="48">
        <f>'V.2'!E54</f>
        <v>8</v>
      </c>
      <c r="M42" s="48">
        <f>'V.3'!E54</f>
        <v>7</v>
      </c>
      <c r="N42" s="48">
        <f>VI!E54</f>
        <v>9</v>
      </c>
      <c r="O42" s="48">
        <f>NCTT!E53</f>
        <v>8.5</v>
      </c>
      <c r="P42" s="49">
        <f t="shared" si="0"/>
        <v>7.41</v>
      </c>
      <c r="Q42" s="50" t="str">
        <f t="shared" si="1"/>
        <v>Viết KL</v>
      </c>
      <c r="R42" s="51"/>
    </row>
    <row r="43" spans="1:18" ht="27" customHeight="1">
      <c r="A43" s="12">
        <v>35</v>
      </c>
      <c r="B43" s="65" t="s">
        <v>123</v>
      </c>
      <c r="C43" s="66" t="s">
        <v>52</v>
      </c>
      <c r="D43" s="67" t="s">
        <v>160</v>
      </c>
      <c r="E43" s="48">
        <f>'I.1'!E56</f>
        <v>7</v>
      </c>
      <c r="F43" s="48">
        <f>'I.2'!E56</f>
        <v>7.5</v>
      </c>
      <c r="G43" s="48">
        <f>'II'!E56</f>
        <v>7</v>
      </c>
      <c r="H43" s="48">
        <f>'III.1'!E56</f>
        <v>7.5</v>
      </c>
      <c r="I43" s="48">
        <f>'III.2'!E56</f>
        <v>7.5</v>
      </c>
      <c r="J43" s="48">
        <f>'IV'!E56</f>
        <v>7</v>
      </c>
      <c r="K43" s="48">
        <f>'V.1'!E56</f>
        <v>7</v>
      </c>
      <c r="L43" s="48">
        <f>'V.2'!E56</f>
        <v>8</v>
      </c>
      <c r="M43" s="48">
        <f>'V.3'!E56</f>
        <v>6.5</v>
      </c>
      <c r="N43" s="48">
        <f>VI!E56</f>
        <v>7.5</v>
      </c>
      <c r="O43" s="48">
        <f>NCTT!E55</f>
        <v>8</v>
      </c>
      <c r="P43" s="49">
        <f t="shared" si="0"/>
        <v>7.32</v>
      </c>
      <c r="Q43" s="50" t="str">
        <f t="shared" si="1"/>
        <v>Viết KL</v>
      </c>
      <c r="R43" s="51"/>
    </row>
    <row r="44" spans="1:18" ht="27" customHeight="1">
      <c r="A44" s="12">
        <v>36</v>
      </c>
      <c r="B44" s="65" t="s">
        <v>93</v>
      </c>
      <c r="C44" s="66" t="s">
        <v>161</v>
      </c>
      <c r="D44" s="67" t="s">
        <v>162</v>
      </c>
      <c r="E44" s="48">
        <f>'I.1'!E57</f>
        <v>6</v>
      </c>
      <c r="F44" s="48">
        <f>'I.2'!E57</f>
        <v>6</v>
      </c>
      <c r="G44" s="48">
        <f>'II'!E57</f>
        <v>5</v>
      </c>
      <c r="H44" s="48">
        <f>'III.1'!E57</f>
        <v>7.5</v>
      </c>
      <c r="I44" s="48">
        <f>'III.2'!E57</f>
        <v>6.5</v>
      </c>
      <c r="J44" s="48">
        <f>'IV'!E57</f>
        <v>6.5</v>
      </c>
      <c r="K44" s="48">
        <f>'V.1'!E57</f>
        <v>6.5</v>
      </c>
      <c r="L44" s="48">
        <f>'V.2'!E57</f>
        <v>6</v>
      </c>
      <c r="M44" s="48">
        <f>'V.3'!E57</f>
        <v>6</v>
      </c>
      <c r="N44" s="48">
        <f>VI!E57</f>
        <v>6</v>
      </c>
      <c r="O44" s="48">
        <f>NCTT!E56</f>
        <v>8</v>
      </c>
      <c r="P44" s="49">
        <f t="shared" si="0"/>
        <v>6.36</v>
      </c>
      <c r="Q44" s="50" t="str">
        <f t="shared" si="1"/>
        <v>Thi</v>
      </c>
      <c r="R44" s="51"/>
    </row>
    <row r="45" spans="1:18" ht="27" customHeight="1">
      <c r="A45" s="12">
        <v>37</v>
      </c>
      <c r="B45" s="65" t="s">
        <v>166</v>
      </c>
      <c r="C45" s="66" t="s">
        <v>57</v>
      </c>
      <c r="D45" s="67">
        <v>1982</v>
      </c>
      <c r="E45" s="48">
        <f>'I.1'!E60</f>
        <v>7</v>
      </c>
      <c r="F45" s="48">
        <f>'I.2'!E60</f>
        <v>7</v>
      </c>
      <c r="G45" s="48">
        <f>'II'!E60</f>
        <v>7</v>
      </c>
      <c r="H45" s="48">
        <f>'III.1'!E60</f>
        <v>7.5</v>
      </c>
      <c r="I45" s="48">
        <f>'III.2'!E60</f>
        <v>7.5</v>
      </c>
      <c r="J45" s="48">
        <f>'IV'!E60</f>
        <v>7</v>
      </c>
      <c r="K45" s="48">
        <f>'V.1'!E60</f>
        <v>7</v>
      </c>
      <c r="L45" s="48">
        <f>'V.2'!E60</f>
        <v>7.5</v>
      </c>
      <c r="M45" s="48">
        <f>'V.3'!E60</f>
        <v>7</v>
      </c>
      <c r="N45" s="48">
        <f>VI!E60</f>
        <v>8.5</v>
      </c>
      <c r="O45" s="48">
        <f>NCTT!E59</f>
        <v>7.5</v>
      </c>
      <c r="P45" s="49">
        <f t="shared" si="0"/>
        <v>7.32</v>
      </c>
      <c r="Q45" s="50" t="str">
        <f t="shared" si="1"/>
        <v>Viết KL</v>
      </c>
      <c r="R45" s="51"/>
    </row>
    <row r="46" spans="1:18" ht="27" customHeight="1">
      <c r="A46" s="12">
        <v>38</v>
      </c>
      <c r="B46" s="65" t="s">
        <v>167</v>
      </c>
      <c r="C46" s="66" t="s">
        <v>57</v>
      </c>
      <c r="D46" s="67">
        <v>1991</v>
      </c>
      <c r="E46" s="48">
        <f>'I.1'!E61</f>
        <v>7</v>
      </c>
      <c r="F46" s="48">
        <f>'I.2'!E61</f>
        <v>6.5</v>
      </c>
      <c r="G46" s="48">
        <f>'II'!E61</f>
        <v>6.5</v>
      </c>
      <c r="H46" s="48">
        <f>'III.1'!E61</f>
        <v>8</v>
      </c>
      <c r="I46" s="48">
        <f>'III.2'!E61</f>
        <v>8</v>
      </c>
      <c r="J46" s="48">
        <f>'IV'!E61</f>
        <v>7</v>
      </c>
      <c r="K46" s="48">
        <f>'V.1'!E61</f>
        <v>7.5</v>
      </c>
      <c r="L46" s="48">
        <f>'V.2'!E61</f>
        <v>7.5</v>
      </c>
      <c r="M46" s="48">
        <f>'V.3'!E61</f>
        <v>8</v>
      </c>
      <c r="N46" s="48">
        <f>VI!E61</f>
        <v>8</v>
      </c>
      <c r="O46" s="48">
        <f>NCTT!E60</f>
        <v>8</v>
      </c>
      <c r="P46" s="49">
        <f t="shared" si="0"/>
        <v>7.45</v>
      </c>
      <c r="Q46" s="50" t="str">
        <f t="shared" si="1"/>
        <v>Viết KL</v>
      </c>
      <c r="R46" s="51"/>
    </row>
    <row r="47" spans="1:18" ht="27" customHeight="1">
      <c r="A47" s="12">
        <v>39</v>
      </c>
      <c r="B47" s="65" t="s">
        <v>171</v>
      </c>
      <c r="C47" s="66" t="s">
        <v>172</v>
      </c>
      <c r="D47" s="67" t="s">
        <v>152</v>
      </c>
      <c r="E47" s="48">
        <f>'I.1'!E63</f>
        <v>6.5</v>
      </c>
      <c r="F47" s="48">
        <f>'I.2'!E63</f>
        <v>6.5</v>
      </c>
      <c r="G47" s="48">
        <f>'II'!E63</f>
        <v>6</v>
      </c>
      <c r="H47" s="48">
        <f>'III.1'!E63</f>
        <v>7</v>
      </c>
      <c r="I47" s="48">
        <f>'III.2'!E63</f>
        <v>6.5</v>
      </c>
      <c r="J47" s="48">
        <f>'IV'!E63</f>
        <v>7</v>
      </c>
      <c r="K47" s="48">
        <f>'V.1'!E63</f>
        <v>6.5</v>
      </c>
      <c r="L47" s="48">
        <f>'V.2'!E63</f>
        <v>6.5</v>
      </c>
      <c r="M47" s="48">
        <f>'V.3'!E63</f>
        <v>6.5</v>
      </c>
      <c r="N47" s="48">
        <f>VI!E63</f>
        <v>7.5</v>
      </c>
      <c r="O47" s="48">
        <f>NCTT!E62</f>
        <v>8</v>
      </c>
      <c r="P47" s="49">
        <f t="shared" si="0"/>
        <v>6.77</v>
      </c>
      <c r="Q47" s="50" t="str">
        <f t="shared" si="1"/>
        <v>Thi</v>
      </c>
      <c r="R47" s="51"/>
    </row>
    <row r="48" spans="1:18" ht="27" customHeight="1">
      <c r="A48" s="12">
        <v>40</v>
      </c>
      <c r="B48" s="65" t="s">
        <v>175</v>
      </c>
      <c r="C48" s="66" t="s">
        <v>174</v>
      </c>
      <c r="D48" s="67">
        <v>1991</v>
      </c>
      <c r="E48" s="48">
        <f>'I.1'!E65</f>
        <v>6.5</v>
      </c>
      <c r="F48" s="48">
        <f>'I.2'!E65</f>
        <v>6</v>
      </c>
      <c r="G48" s="48">
        <f>'II'!E65</f>
        <v>8</v>
      </c>
      <c r="H48" s="48">
        <f>'III.1'!E65</f>
        <v>7.5</v>
      </c>
      <c r="I48" s="48">
        <f>'III.2'!E65</f>
        <v>7</v>
      </c>
      <c r="J48" s="48">
        <f>'IV'!E65</f>
        <v>7</v>
      </c>
      <c r="K48" s="48">
        <f>'V.1'!E65</f>
        <v>6.5</v>
      </c>
      <c r="L48" s="48">
        <f>'V.2'!E65</f>
        <v>7.5</v>
      </c>
      <c r="M48" s="48">
        <f>'V.3'!E65</f>
        <v>6.5</v>
      </c>
      <c r="N48" s="48">
        <f>VI!E65</f>
        <v>8.5</v>
      </c>
      <c r="O48" s="48">
        <f>NCTT!E64</f>
        <v>7.5</v>
      </c>
      <c r="P48" s="49">
        <f t="shared" si="0"/>
        <v>7.14</v>
      </c>
      <c r="Q48" s="50" t="str">
        <f t="shared" si="1"/>
        <v>Viết KL</v>
      </c>
      <c r="R48" s="51"/>
    </row>
    <row r="49" spans="1:18" ht="27" customHeight="1">
      <c r="A49" s="12">
        <v>41</v>
      </c>
      <c r="B49" s="65" t="s">
        <v>93</v>
      </c>
      <c r="C49" s="66" t="s">
        <v>176</v>
      </c>
      <c r="D49" s="67">
        <v>1989</v>
      </c>
      <c r="E49" s="48">
        <f>'I.1'!E66</f>
        <v>8.5</v>
      </c>
      <c r="F49" s="48">
        <f>'I.2'!E66</f>
        <v>7.5</v>
      </c>
      <c r="G49" s="48">
        <f>'II'!E66</f>
        <v>7.5</v>
      </c>
      <c r="H49" s="48">
        <f>'III.1'!E66</f>
        <v>7.5</v>
      </c>
      <c r="I49" s="48">
        <f>'III.2'!E66</f>
        <v>8</v>
      </c>
      <c r="J49" s="48">
        <f>'IV'!E66</f>
        <v>7</v>
      </c>
      <c r="K49" s="48">
        <f>'V.1'!E66</f>
        <v>6.5</v>
      </c>
      <c r="L49" s="48">
        <f>'V.2'!E66</f>
        <v>6.5</v>
      </c>
      <c r="M49" s="48">
        <f>'V.3'!E66</f>
        <v>7</v>
      </c>
      <c r="N49" s="48">
        <f>VI!E66</f>
        <v>8.5</v>
      </c>
      <c r="O49" s="48">
        <f>NCTT!E65</f>
        <v>8</v>
      </c>
      <c r="P49" s="49">
        <f t="shared" si="0"/>
        <v>7.5</v>
      </c>
      <c r="Q49" s="50" t="str">
        <f t="shared" si="1"/>
        <v>Viết KL</v>
      </c>
      <c r="R49" s="51"/>
    </row>
    <row r="50" spans="1:18" ht="27" customHeight="1">
      <c r="A50" s="12">
        <v>42</v>
      </c>
      <c r="B50" s="65" t="s">
        <v>177</v>
      </c>
      <c r="C50" s="66" t="s">
        <v>60</v>
      </c>
      <c r="D50" s="67">
        <v>1978</v>
      </c>
      <c r="E50" s="48">
        <f>'I.1'!E67</f>
        <v>5</v>
      </c>
      <c r="F50" s="48">
        <f>'I.2'!E67</f>
        <v>6</v>
      </c>
      <c r="G50" s="48">
        <f>'II'!E67</f>
        <v>6.5</v>
      </c>
      <c r="H50" s="48">
        <f>'III.1'!E67</f>
        <v>7.5</v>
      </c>
      <c r="I50" s="48">
        <f>'III.2'!E67</f>
        <v>7.5</v>
      </c>
      <c r="J50" s="48">
        <f>'IV'!E67</f>
        <v>7</v>
      </c>
      <c r="K50" s="48">
        <f>'V.1'!E67</f>
        <v>7.5</v>
      </c>
      <c r="L50" s="48">
        <f>'V.2'!E67</f>
        <v>7.5</v>
      </c>
      <c r="M50" s="48">
        <f>'V.3'!E67</f>
        <v>6.5</v>
      </c>
      <c r="N50" s="48">
        <f>VI!E67</f>
        <v>8</v>
      </c>
      <c r="O50" s="48">
        <f>NCTT!E66</f>
        <v>8.5</v>
      </c>
      <c r="P50" s="49">
        <f t="shared" si="0"/>
        <v>7.05</v>
      </c>
      <c r="Q50" s="50" t="str">
        <f t="shared" si="1"/>
        <v>Thi</v>
      </c>
      <c r="R50" s="51"/>
    </row>
    <row r="51" spans="1:18" ht="27" customHeight="1">
      <c r="A51" s="12">
        <v>43</v>
      </c>
      <c r="B51" s="65" t="s">
        <v>178</v>
      </c>
      <c r="C51" s="66" t="s">
        <v>60</v>
      </c>
      <c r="D51" s="67" t="s">
        <v>179</v>
      </c>
      <c r="E51" s="48">
        <f>'I.1'!E68</f>
        <v>7.5</v>
      </c>
      <c r="F51" s="48">
        <f>'I.2'!E68</f>
        <v>7.5</v>
      </c>
      <c r="G51" s="48">
        <f>'II'!E68</f>
        <v>7</v>
      </c>
      <c r="H51" s="48">
        <f>'III.1'!E68</f>
        <v>8</v>
      </c>
      <c r="I51" s="48">
        <f>'III.2'!E68</f>
        <v>7</v>
      </c>
      <c r="J51" s="48">
        <f>'IV'!E68</f>
        <v>6</v>
      </c>
      <c r="K51" s="48">
        <f>'V.1'!E68</f>
        <v>7</v>
      </c>
      <c r="L51" s="48">
        <f>'V.2'!E68</f>
        <v>7</v>
      </c>
      <c r="M51" s="48">
        <f>'V.3'!E68</f>
        <v>7</v>
      </c>
      <c r="N51" s="48">
        <f>VI!E68</f>
        <v>9</v>
      </c>
      <c r="O51" s="48">
        <f>NCTT!E67</f>
        <v>6.5</v>
      </c>
      <c r="P51" s="49">
        <f t="shared" si="0"/>
        <v>7.23</v>
      </c>
      <c r="Q51" s="50" t="str">
        <f t="shared" si="1"/>
        <v>Viết KL</v>
      </c>
      <c r="R51" s="51"/>
    </row>
    <row r="52" spans="1:18" ht="27" customHeight="1">
      <c r="A52" s="12">
        <v>44</v>
      </c>
      <c r="B52" s="65" t="s">
        <v>180</v>
      </c>
      <c r="C52" s="66" t="s">
        <v>60</v>
      </c>
      <c r="D52" s="67" t="s">
        <v>145</v>
      </c>
      <c r="E52" s="48">
        <f>'I.1'!E69</f>
        <v>6.5</v>
      </c>
      <c r="F52" s="48">
        <f>'I.2'!E69</f>
        <v>6.5</v>
      </c>
      <c r="G52" s="48">
        <f>'II'!E69</f>
        <v>7</v>
      </c>
      <c r="H52" s="48">
        <f>'III.1'!E69</f>
        <v>7.5</v>
      </c>
      <c r="I52" s="48">
        <f>'III.2'!E69</f>
        <v>7.5</v>
      </c>
      <c r="J52" s="48">
        <f>'IV'!E69</f>
        <v>6.5</v>
      </c>
      <c r="K52" s="48">
        <f>'V.1'!E69</f>
        <v>7.5</v>
      </c>
      <c r="L52" s="48">
        <f>'V.2'!E69</f>
        <v>6.5</v>
      </c>
      <c r="M52" s="48">
        <f>'V.3'!E69</f>
        <v>6.5</v>
      </c>
      <c r="N52" s="48">
        <f>VI!E69</f>
        <v>8.5</v>
      </c>
      <c r="O52" s="48">
        <f>NCTT!E68</f>
        <v>8</v>
      </c>
      <c r="P52" s="49">
        <f t="shared" si="0"/>
        <v>7.14</v>
      </c>
      <c r="Q52" s="50" t="str">
        <f t="shared" si="1"/>
        <v>Viết KL</v>
      </c>
      <c r="R52" s="51"/>
    </row>
    <row r="53" spans="1:18" ht="27" customHeight="1">
      <c r="A53" s="12">
        <v>45</v>
      </c>
      <c r="B53" s="65" t="s">
        <v>181</v>
      </c>
      <c r="C53" s="66" t="s">
        <v>182</v>
      </c>
      <c r="D53" s="67">
        <v>1986</v>
      </c>
      <c r="E53" s="48">
        <f>'I.1'!E70</f>
        <v>8.5</v>
      </c>
      <c r="F53" s="48">
        <f>'I.2'!E70</f>
        <v>6.5</v>
      </c>
      <c r="G53" s="48">
        <f>'II'!E70</f>
        <v>7.5</v>
      </c>
      <c r="H53" s="48">
        <f>'III.1'!E70</f>
        <v>7.5</v>
      </c>
      <c r="I53" s="48">
        <f>'III.2'!E70</f>
        <v>7</v>
      </c>
      <c r="J53" s="48">
        <f>'IV'!E70</f>
        <v>7</v>
      </c>
      <c r="K53" s="48">
        <f>'V.1'!E70</f>
        <v>6.5</v>
      </c>
      <c r="L53" s="48">
        <f>'V.2'!E70</f>
        <v>6.5</v>
      </c>
      <c r="M53" s="48">
        <f>'V.3'!E70</f>
        <v>7</v>
      </c>
      <c r="N53" s="48">
        <f>VI!E70</f>
        <v>8.5</v>
      </c>
      <c r="O53" s="48">
        <f>NCTT!E69</f>
        <v>4.5</v>
      </c>
      <c r="P53" s="49">
        <f t="shared" si="0"/>
        <v>6.59</v>
      </c>
      <c r="Q53" s="50" t="str">
        <f t="shared" si="1"/>
        <v>Thi</v>
      </c>
      <c r="R53" s="51"/>
    </row>
    <row r="54" spans="1:18" ht="27" customHeight="1">
      <c r="A54" s="12">
        <v>46</v>
      </c>
      <c r="B54" s="65" t="s">
        <v>35</v>
      </c>
      <c r="C54" s="66" t="s">
        <v>182</v>
      </c>
      <c r="D54" s="67">
        <v>1984</v>
      </c>
      <c r="E54" s="48">
        <f>'I.1'!E71</f>
        <v>5.5</v>
      </c>
      <c r="F54" s="48">
        <f>'I.2'!E71</f>
        <v>7.5</v>
      </c>
      <c r="G54" s="48">
        <f>'II'!E71</f>
        <v>8</v>
      </c>
      <c r="H54" s="48">
        <f>'III.1'!E71</f>
        <v>7.5</v>
      </c>
      <c r="I54" s="48">
        <f>'III.2'!E71</f>
        <v>6.5</v>
      </c>
      <c r="J54" s="48">
        <f>'IV'!E71</f>
        <v>6.5</v>
      </c>
      <c r="K54" s="48">
        <f>'V.1'!E71</f>
        <v>6.5</v>
      </c>
      <c r="L54" s="48">
        <f>'V.2'!E71</f>
        <v>7</v>
      </c>
      <c r="M54" s="48">
        <f>'V.3'!E71</f>
        <v>7.5</v>
      </c>
      <c r="N54" s="48">
        <f>VI!E71</f>
        <v>8</v>
      </c>
      <c r="O54" s="48">
        <f>NCTT!E70</f>
        <v>8.5</v>
      </c>
      <c r="P54" s="49">
        <f t="shared" si="0"/>
        <v>7.18</v>
      </c>
      <c r="Q54" s="50" t="str">
        <f t="shared" si="1"/>
        <v>Thi</v>
      </c>
      <c r="R54" s="51"/>
    </row>
    <row r="55" spans="1:18" ht="27" customHeight="1">
      <c r="A55" s="12">
        <v>47</v>
      </c>
      <c r="B55" s="65" t="s">
        <v>44</v>
      </c>
      <c r="C55" s="66" t="s">
        <v>183</v>
      </c>
      <c r="D55" s="67" t="s">
        <v>179</v>
      </c>
      <c r="E55" s="48">
        <f>'I.1'!E72</f>
        <v>8</v>
      </c>
      <c r="F55" s="48">
        <f>'I.2'!E72</f>
        <v>6</v>
      </c>
      <c r="G55" s="48">
        <f>'II'!E72</f>
        <v>7</v>
      </c>
      <c r="H55" s="48">
        <f>'III.1'!E72</f>
        <v>7</v>
      </c>
      <c r="I55" s="48">
        <f>'III.2'!E72</f>
        <v>7</v>
      </c>
      <c r="J55" s="48">
        <f>'IV'!E72</f>
        <v>7</v>
      </c>
      <c r="K55" s="48">
        <f>'V.1'!E72</f>
        <v>6</v>
      </c>
      <c r="L55" s="48">
        <f>'V.2'!E72</f>
        <v>7.5</v>
      </c>
      <c r="M55" s="48">
        <f>'V.3'!E72</f>
        <v>6</v>
      </c>
      <c r="N55" s="48">
        <f>VI!E72</f>
        <v>8.5</v>
      </c>
      <c r="O55" s="48">
        <f>NCTT!E71</f>
        <v>8</v>
      </c>
      <c r="P55" s="49">
        <f t="shared" si="0"/>
        <v>7.09</v>
      </c>
      <c r="Q55" s="50" t="str">
        <f t="shared" si="1"/>
        <v>Viết KL</v>
      </c>
      <c r="R55" s="51"/>
    </row>
    <row r="56" spans="1:18" ht="27" customHeight="1">
      <c r="A56" s="12">
        <v>48</v>
      </c>
      <c r="B56" s="65" t="s">
        <v>184</v>
      </c>
      <c r="C56" s="66" t="s">
        <v>185</v>
      </c>
      <c r="D56" s="67">
        <v>1978</v>
      </c>
      <c r="E56" s="48">
        <f>'I.1'!E73</f>
        <v>7.5</v>
      </c>
      <c r="F56" s="48">
        <f>'I.2'!E73</f>
        <v>6.5</v>
      </c>
      <c r="G56" s="48">
        <f>'II'!E73</f>
        <v>7.5</v>
      </c>
      <c r="H56" s="48">
        <f>'III.1'!E73</f>
        <v>7.5</v>
      </c>
      <c r="I56" s="48">
        <f>'III.2'!E73</f>
        <v>7</v>
      </c>
      <c r="J56" s="48">
        <f>'IV'!E73</f>
        <v>7.5</v>
      </c>
      <c r="K56" s="48">
        <f>'V.1'!E73</f>
        <v>6</v>
      </c>
      <c r="L56" s="48">
        <f>'V.2'!E73</f>
        <v>7</v>
      </c>
      <c r="M56" s="48">
        <f>'V.3'!E73</f>
        <v>7</v>
      </c>
      <c r="N56" s="48">
        <f>VI!E73</f>
        <v>8</v>
      </c>
      <c r="O56" s="48">
        <f>NCTT!E72</f>
        <v>5</v>
      </c>
      <c r="P56" s="49">
        <f t="shared" si="0"/>
        <v>6.95</v>
      </c>
      <c r="Q56" s="50" t="str">
        <f t="shared" si="1"/>
        <v>Thi</v>
      </c>
      <c r="R56" s="51"/>
    </row>
    <row r="57" spans="1:18" ht="27" customHeight="1">
      <c r="A57" s="12">
        <v>49</v>
      </c>
      <c r="B57" s="65" t="s">
        <v>19</v>
      </c>
      <c r="C57" s="66" t="s">
        <v>64</v>
      </c>
      <c r="D57" s="67">
        <v>1976</v>
      </c>
      <c r="E57" s="48">
        <f>'I.1'!E74</f>
        <v>8.5</v>
      </c>
      <c r="F57" s="48">
        <f>'I.2'!E74</f>
        <v>7</v>
      </c>
      <c r="G57" s="48">
        <f>'II'!E74</f>
        <v>6</v>
      </c>
      <c r="H57" s="48">
        <f>'III.1'!E74</f>
        <v>7</v>
      </c>
      <c r="I57" s="48">
        <f>'III.2'!E74</f>
        <v>7.5</v>
      </c>
      <c r="J57" s="48">
        <f>'IV'!E74</f>
        <v>7</v>
      </c>
      <c r="K57" s="48">
        <f>'V.1'!E74</f>
        <v>6.5</v>
      </c>
      <c r="L57" s="48">
        <f>'V.2'!E74</f>
        <v>7.5</v>
      </c>
      <c r="M57" s="48">
        <f>'V.3'!E74</f>
        <v>6.5</v>
      </c>
      <c r="N57" s="48">
        <f>VI!E74</f>
        <v>7</v>
      </c>
      <c r="O57" s="48">
        <f>NCTT!E73</f>
        <v>6.5</v>
      </c>
      <c r="P57" s="49">
        <f t="shared" si="0"/>
        <v>7</v>
      </c>
      <c r="Q57" s="50" t="str">
        <f t="shared" si="1"/>
        <v>Viết KL</v>
      </c>
      <c r="R57" s="51"/>
    </row>
    <row r="58" spans="1:18" ht="27" customHeight="1">
      <c r="A58" s="12">
        <v>50</v>
      </c>
      <c r="B58" s="65" t="s">
        <v>186</v>
      </c>
      <c r="C58" s="66" t="s">
        <v>187</v>
      </c>
      <c r="D58" s="67">
        <v>1984</v>
      </c>
      <c r="E58" s="48">
        <f>'I.1'!E75</f>
        <v>7.5</v>
      </c>
      <c r="F58" s="48">
        <f>'I.2'!E75</f>
        <v>6</v>
      </c>
      <c r="G58" s="48">
        <f>'II'!E75</f>
        <v>7.5</v>
      </c>
      <c r="H58" s="48">
        <f>'III.1'!E75</f>
        <v>8</v>
      </c>
      <c r="I58" s="48">
        <f>'III.2'!E75</f>
        <v>7</v>
      </c>
      <c r="J58" s="48">
        <f>'IV'!E75</f>
        <v>7</v>
      </c>
      <c r="K58" s="48">
        <f>'V.1'!E75</f>
        <v>7.5</v>
      </c>
      <c r="L58" s="48">
        <f>'V.2'!E75</f>
        <v>7</v>
      </c>
      <c r="M58" s="48">
        <f>'V.3'!E75</f>
        <v>7</v>
      </c>
      <c r="N58" s="48">
        <f>VI!E75</f>
        <v>8.5</v>
      </c>
      <c r="O58" s="48">
        <f>NCTT!E74</f>
        <v>7</v>
      </c>
      <c r="P58" s="49">
        <f>ROUND(SUMIF(E58:O58,"&gt;=5",E58:O58)/11,2)</f>
        <v>7.27</v>
      </c>
      <c r="Q58" s="50" t="str">
        <f>IF(AND(COUNTIF(E58:O58,"&lt;6")=0,P58&gt;=7),"Viết KL","Thi")</f>
        <v>Viết KL</v>
      </c>
      <c r="R58" s="51"/>
    </row>
    <row r="59" spans="1:18" ht="27" customHeight="1">
      <c r="A59" s="12">
        <v>51</v>
      </c>
      <c r="B59" s="65" t="s">
        <v>188</v>
      </c>
      <c r="C59" s="66" t="s">
        <v>189</v>
      </c>
      <c r="D59" s="67" t="s">
        <v>190</v>
      </c>
      <c r="E59" s="48">
        <f>'I.1'!E76</f>
        <v>7.5</v>
      </c>
      <c r="F59" s="48">
        <f>'I.2'!E76</f>
        <v>6.5</v>
      </c>
      <c r="G59" s="48">
        <f>'II'!E76</f>
        <v>7.5</v>
      </c>
      <c r="H59" s="48">
        <f>'III.1'!E76</f>
        <v>7.5</v>
      </c>
      <c r="I59" s="48">
        <f>'III.2'!E76</f>
        <v>7</v>
      </c>
      <c r="J59" s="48">
        <f>'IV'!E76</f>
        <v>7</v>
      </c>
      <c r="K59" s="48">
        <f>'V.1'!E76</f>
        <v>7.5</v>
      </c>
      <c r="L59" s="48">
        <f>'V.2'!E76</f>
        <v>7</v>
      </c>
      <c r="M59" s="48">
        <f>'V.3'!E76</f>
        <v>7</v>
      </c>
      <c r="N59" s="48">
        <f>VI!E76</f>
        <v>8.5</v>
      </c>
      <c r="O59" s="48">
        <f>NCTT!E75</f>
        <v>6</v>
      </c>
      <c r="P59" s="49">
        <f>ROUND(SUMIF(E59:O59,"&gt;=5",E59:O59)/11,2)</f>
        <v>7.18</v>
      </c>
      <c r="Q59" s="50" t="str">
        <f>IF(AND(COUNTIF(E59:O59,"&lt;6")=0,P59&gt;=7),"Viết KL","Thi")</f>
        <v>Viết KL</v>
      </c>
      <c r="R59" s="51"/>
    </row>
    <row r="60" spans="1:18" ht="15" customHeight="1">
      <c r="A60" s="56"/>
      <c r="B60" s="57"/>
      <c r="C60" s="58"/>
      <c r="D60" s="59"/>
      <c r="E60" s="59"/>
      <c r="F60" s="59"/>
      <c r="G60" s="60"/>
      <c r="H60" s="59"/>
      <c r="I60" s="59"/>
      <c r="J60" s="59"/>
      <c r="K60" s="59"/>
      <c r="L60" s="59"/>
      <c r="M60" s="59"/>
      <c r="N60" s="59"/>
      <c r="O60" s="59"/>
      <c r="P60" s="61"/>
      <c r="Q60" s="62"/>
      <c r="R60" s="63"/>
    </row>
    <row r="61" spans="2:13" ht="15.75">
      <c r="B61" s="134" t="s">
        <v>538</v>
      </c>
      <c r="C61" s="134"/>
      <c r="D61" s="134"/>
      <c r="E61" s="134"/>
      <c r="F61" s="134"/>
      <c r="G61" s="134"/>
      <c r="H61" s="134"/>
      <c r="I61" s="134"/>
      <c r="J61" s="134"/>
      <c r="K61" s="134"/>
      <c r="L61" s="134"/>
      <c r="M61" s="64">
        <v>70</v>
      </c>
    </row>
    <row r="62" spans="2:13" ht="15.75">
      <c r="B62" s="134" t="s">
        <v>539</v>
      </c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64">
        <v>18</v>
      </c>
    </row>
    <row r="63" spans="2:18" s="27" customFormat="1" ht="14.25" customHeight="1"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</row>
  </sheetData>
  <sheetProtection/>
  <mergeCells count="12">
    <mergeCell ref="B8:C8"/>
    <mergeCell ref="B61:L61"/>
    <mergeCell ref="B62:L62"/>
    <mergeCell ref="A1:C1"/>
    <mergeCell ref="H1:R1"/>
    <mergeCell ref="A2:C2"/>
    <mergeCell ref="H2:R2"/>
    <mergeCell ref="A3:C3"/>
    <mergeCell ref="H4:R4"/>
    <mergeCell ref="A5:R5"/>
    <mergeCell ref="A6:R6"/>
    <mergeCell ref="A7:R7"/>
  </mergeCells>
  <conditionalFormatting sqref="P60 E9:O59">
    <cfRule type="cellIs" priority="5" dxfId="102" operator="lessThan" stopIfTrue="1">
      <formula>5</formula>
    </cfRule>
  </conditionalFormatting>
  <conditionalFormatting sqref="P9:P59">
    <cfRule type="cellIs" priority="3" dxfId="103" operator="between" stopIfTrue="1">
      <formula>5</formula>
      <formula>5.9</formula>
    </cfRule>
    <cfRule type="cellIs" priority="4" dxfId="104" operator="lessThan" stopIfTrue="1">
      <formula>5</formula>
    </cfRule>
  </conditionalFormatting>
  <conditionalFormatting sqref="E9:O59">
    <cfRule type="cellIs" priority="1" dxfId="105" operator="between" stopIfTrue="1">
      <formula>5</formula>
      <formula>5.9</formula>
    </cfRule>
    <cfRule type="cellIs" priority="2" dxfId="106" operator="between" stopIfTrue="1">
      <formula>5</formula>
      <formula>6.9</formula>
    </cfRule>
  </conditionalFormatting>
  <printOptions/>
  <pageMargins left="0.39" right="0.17" top="0" bottom="0" header="0.17" footer="0.17"/>
  <pageSetup horizontalDpi="600" verticalDpi="600" orientation="landscape" r:id="rId2"/>
  <headerFooter>
    <oddFooter>&amp;C&amp;P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R65"/>
  <sheetViews>
    <sheetView zoomScale="96" zoomScaleNormal="96" zoomScalePageLayoutView="0" workbookViewId="0" topLeftCell="A1">
      <pane xSplit="3" ySplit="8" topLeftCell="D29" activePane="bottomRight" state="frozen"/>
      <selection pane="topLeft" activeCell="E16" sqref="E16"/>
      <selection pane="topRight" activeCell="E16" sqref="E16"/>
      <selection pane="bottomLeft" activeCell="E16" sqref="E16"/>
      <selection pane="bottomRight" activeCell="E16" sqref="E16"/>
    </sheetView>
  </sheetViews>
  <sheetFormatPr defaultColWidth="7.75390625" defaultRowHeight="15.75"/>
  <cols>
    <col min="1" max="1" width="4.25390625" style="27" customWidth="1"/>
    <col min="2" max="2" width="19.125" style="26" customWidth="1"/>
    <col min="3" max="3" width="7.50390625" style="26" customWidth="1"/>
    <col min="4" max="4" width="6.50390625" style="26" customWidth="1"/>
    <col min="5" max="5" width="6.125" style="26" customWidth="1"/>
    <col min="6" max="6" width="6.375" style="26" customWidth="1"/>
    <col min="7" max="7" width="5.875" style="26" customWidth="1"/>
    <col min="8" max="8" width="5.125" style="26" customWidth="1"/>
    <col min="9" max="9" width="5.50390625" style="26" customWidth="1"/>
    <col min="10" max="10" width="6.50390625" style="26" customWidth="1"/>
    <col min="11" max="11" width="6.00390625" style="26" customWidth="1"/>
    <col min="12" max="12" width="6.125" style="26" customWidth="1"/>
    <col min="13" max="13" width="5.25390625" style="26" customWidth="1"/>
    <col min="14" max="15" width="5.375" style="26" customWidth="1"/>
    <col min="16" max="16" width="7.25390625" style="26" customWidth="1"/>
    <col min="17" max="17" width="9.625" style="26" customWidth="1"/>
    <col min="18" max="18" width="10.50390625" style="26" customWidth="1"/>
    <col min="19" max="16384" width="7.75390625" style="26" customWidth="1"/>
  </cols>
  <sheetData>
    <row r="1" spans="1:18" s="34" customFormat="1" ht="16.5">
      <c r="A1" s="135" t="s">
        <v>0</v>
      </c>
      <c r="B1" s="135"/>
      <c r="C1" s="135"/>
      <c r="E1" s="35"/>
      <c r="F1" s="35"/>
      <c r="G1" s="35"/>
      <c r="H1" s="136" t="s">
        <v>517</v>
      </c>
      <c r="I1" s="136"/>
      <c r="J1" s="136"/>
      <c r="K1" s="136"/>
      <c r="L1" s="136"/>
      <c r="M1" s="136"/>
      <c r="N1" s="136"/>
      <c r="O1" s="136"/>
      <c r="P1" s="136"/>
      <c r="Q1" s="136"/>
      <c r="R1" s="136"/>
    </row>
    <row r="2" spans="1:18" s="34" customFormat="1" ht="18.75" customHeight="1">
      <c r="A2" s="136" t="s">
        <v>2</v>
      </c>
      <c r="B2" s="136"/>
      <c r="C2" s="136"/>
      <c r="D2" s="36"/>
      <c r="E2" s="36"/>
      <c r="F2" s="36"/>
      <c r="G2" s="36" t="s">
        <v>518</v>
      </c>
      <c r="H2" s="136" t="s">
        <v>519</v>
      </c>
      <c r="I2" s="136"/>
      <c r="J2" s="136"/>
      <c r="K2" s="136"/>
      <c r="L2" s="136"/>
      <c r="M2" s="136"/>
      <c r="N2" s="136"/>
      <c r="O2" s="136"/>
      <c r="P2" s="136"/>
      <c r="Q2" s="136"/>
      <c r="R2" s="136"/>
    </row>
    <row r="3" spans="1:18" s="34" customFormat="1" ht="16.5">
      <c r="A3" s="136" t="s">
        <v>4</v>
      </c>
      <c r="B3" s="136"/>
      <c r="C3" s="1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7"/>
      <c r="Q3" s="37"/>
      <c r="R3" s="38"/>
    </row>
    <row r="4" spans="1:18" s="34" customFormat="1" ht="18.75">
      <c r="A4" s="39"/>
      <c r="B4" s="40"/>
      <c r="C4" s="40"/>
      <c r="D4" s="40"/>
      <c r="E4" s="40"/>
      <c r="F4" s="40"/>
      <c r="G4" s="41"/>
      <c r="H4" s="137" t="s">
        <v>546</v>
      </c>
      <c r="I4" s="137"/>
      <c r="J4" s="137"/>
      <c r="K4" s="137"/>
      <c r="L4" s="137"/>
      <c r="M4" s="137"/>
      <c r="N4" s="137"/>
      <c r="O4" s="137"/>
      <c r="P4" s="137"/>
      <c r="Q4" s="137"/>
      <c r="R4" s="137"/>
    </row>
    <row r="5" spans="1:18" s="34" customFormat="1" ht="27" customHeight="1">
      <c r="A5" s="138" t="s">
        <v>547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</row>
    <row r="6" spans="1:18" s="34" customFormat="1" ht="21" customHeight="1">
      <c r="A6" s="138" t="s">
        <v>550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</row>
    <row r="7" spans="1:18" s="42" customFormat="1" ht="21.75" customHeight="1">
      <c r="A7" s="139" t="s">
        <v>551</v>
      </c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</row>
    <row r="8" spans="1:18" s="47" customFormat="1" ht="36.75" customHeight="1">
      <c r="A8" s="43" t="s">
        <v>7</v>
      </c>
      <c r="B8" s="140" t="s">
        <v>522</v>
      </c>
      <c r="C8" s="140"/>
      <c r="D8" s="44" t="s">
        <v>523</v>
      </c>
      <c r="E8" s="44" t="s">
        <v>524</v>
      </c>
      <c r="F8" s="44" t="s">
        <v>525</v>
      </c>
      <c r="G8" s="44" t="s">
        <v>526</v>
      </c>
      <c r="H8" s="45" t="s">
        <v>527</v>
      </c>
      <c r="I8" s="44" t="s">
        <v>528</v>
      </c>
      <c r="J8" s="44" t="s">
        <v>529</v>
      </c>
      <c r="K8" s="45" t="s">
        <v>530</v>
      </c>
      <c r="L8" s="44" t="s">
        <v>531</v>
      </c>
      <c r="M8" s="46" t="s">
        <v>532</v>
      </c>
      <c r="N8" s="46" t="s">
        <v>533</v>
      </c>
      <c r="O8" s="46" t="s">
        <v>534</v>
      </c>
      <c r="P8" s="44" t="s">
        <v>535</v>
      </c>
      <c r="Q8" s="44" t="s">
        <v>536</v>
      </c>
      <c r="R8" s="44" t="s">
        <v>537</v>
      </c>
    </row>
    <row r="9" spans="1:18" ht="27" customHeight="1">
      <c r="A9" s="12">
        <v>1</v>
      </c>
      <c r="B9" s="65" t="s">
        <v>131</v>
      </c>
      <c r="C9" s="66" t="s">
        <v>132</v>
      </c>
      <c r="D9" s="67">
        <v>1982</v>
      </c>
      <c r="E9" s="48">
        <f>'I.1'!E39</f>
        <v>8.5</v>
      </c>
      <c r="F9" s="48">
        <f>'I.2'!E39</f>
        <v>8</v>
      </c>
      <c r="G9" s="48">
        <f>'II'!E39</f>
        <v>8.5</v>
      </c>
      <c r="H9" s="48"/>
      <c r="I9" s="48"/>
      <c r="J9" s="48">
        <f>'IV'!E39</f>
        <v>7.5</v>
      </c>
      <c r="K9" s="48">
        <f>'V.1'!E39</f>
        <v>7.5</v>
      </c>
      <c r="L9" s="48">
        <f>'V.2'!E39</f>
        <v>8</v>
      </c>
      <c r="M9" s="48"/>
      <c r="N9" s="48">
        <f>VI!E39</f>
        <v>9</v>
      </c>
      <c r="O9" s="48"/>
      <c r="P9" s="49">
        <f aca="true" t="shared" si="0" ref="P9:P40">ROUND(SUMIF(E9:O9,"&gt;=5",E9:O9)/7,2)</f>
        <v>8.14</v>
      </c>
      <c r="Q9" s="50" t="str">
        <f aca="true" t="shared" si="1" ref="Q9:Q40">IF(AND(COUNTIF(E9:O9,"&lt;6")=0,P9&gt;=7),"Viết KL","Thi")</f>
        <v>Viết KL</v>
      </c>
      <c r="R9" s="51"/>
    </row>
    <row r="10" spans="1:18" ht="27" customHeight="1">
      <c r="A10" s="12">
        <v>2</v>
      </c>
      <c r="B10" s="65" t="s">
        <v>164</v>
      </c>
      <c r="C10" s="66" t="s">
        <v>54</v>
      </c>
      <c r="D10" s="67" t="s">
        <v>165</v>
      </c>
      <c r="E10" s="48">
        <f>'I.1'!E59</f>
        <v>7.5</v>
      </c>
      <c r="F10" s="48">
        <f>'I.2'!E59</f>
        <v>8.5</v>
      </c>
      <c r="G10" s="48">
        <f>'II'!E59</f>
        <v>8</v>
      </c>
      <c r="H10" s="48"/>
      <c r="I10" s="48"/>
      <c r="J10" s="48">
        <f>'IV'!E59</f>
        <v>7</v>
      </c>
      <c r="K10" s="48">
        <f>'V.1'!E59</f>
        <v>8</v>
      </c>
      <c r="L10" s="48">
        <f>'V.2'!E59</f>
        <v>8</v>
      </c>
      <c r="M10" s="48"/>
      <c r="N10" s="48">
        <f>VI!E59</f>
        <v>9</v>
      </c>
      <c r="O10" s="48"/>
      <c r="P10" s="49">
        <f t="shared" si="0"/>
        <v>8</v>
      </c>
      <c r="Q10" s="50" t="str">
        <f t="shared" si="1"/>
        <v>Viết KL</v>
      </c>
      <c r="R10" s="51"/>
    </row>
    <row r="11" spans="1:18" s="53" customFormat="1" ht="27" customHeight="1">
      <c r="A11" s="12">
        <v>3</v>
      </c>
      <c r="B11" s="65" t="s">
        <v>192</v>
      </c>
      <c r="C11" s="66" t="s">
        <v>189</v>
      </c>
      <c r="D11" s="67" t="s">
        <v>109</v>
      </c>
      <c r="E11" s="48">
        <f>'I.1'!E78</f>
        <v>7.5</v>
      </c>
      <c r="F11" s="48">
        <f>'I.2'!E78</f>
        <v>9</v>
      </c>
      <c r="G11" s="48">
        <f>'II'!E78</f>
        <v>7</v>
      </c>
      <c r="H11" s="48"/>
      <c r="I11" s="48"/>
      <c r="J11" s="48">
        <f>'IV'!E78</f>
        <v>7.5</v>
      </c>
      <c r="K11" s="48">
        <f>'V.1'!E78</f>
        <v>8</v>
      </c>
      <c r="L11" s="48">
        <f>'V.2'!E78</f>
        <v>8</v>
      </c>
      <c r="M11" s="48"/>
      <c r="N11" s="48">
        <f>VI!E78</f>
        <v>9</v>
      </c>
      <c r="O11" s="48"/>
      <c r="P11" s="49">
        <f t="shared" si="0"/>
        <v>8</v>
      </c>
      <c r="Q11" s="50" t="str">
        <f t="shared" si="1"/>
        <v>Viết KL</v>
      </c>
      <c r="R11" s="51"/>
    </row>
    <row r="12" spans="1:18" ht="27" customHeight="1">
      <c r="A12" s="12">
        <v>4</v>
      </c>
      <c r="B12" s="65" t="s">
        <v>50</v>
      </c>
      <c r="C12" s="66" t="s">
        <v>13</v>
      </c>
      <c r="D12" s="67">
        <v>1981</v>
      </c>
      <c r="E12" s="48">
        <f>'I.1'!E11</f>
        <v>8</v>
      </c>
      <c r="F12" s="48">
        <f>'I.2'!E11</f>
        <v>8.5</v>
      </c>
      <c r="G12" s="48">
        <f>'II'!E11</f>
        <v>8.5</v>
      </c>
      <c r="H12" s="48"/>
      <c r="I12" s="48"/>
      <c r="J12" s="48">
        <f>'IV'!E11</f>
        <v>7</v>
      </c>
      <c r="K12" s="48">
        <f>'V.1'!E11</f>
        <v>7</v>
      </c>
      <c r="L12" s="48">
        <f>'V.2'!E11</f>
        <v>8</v>
      </c>
      <c r="M12" s="48"/>
      <c r="N12" s="48">
        <f>VI!E11</f>
        <v>8.5</v>
      </c>
      <c r="O12" s="48"/>
      <c r="P12" s="49">
        <f t="shared" si="0"/>
        <v>7.93</v>
      </c>
      <c r="Q12" s="50" t="str">
        <f t="shared" si="1"/>
        <v>Viết KL</v>
      </c>
      <c r="R12" s="51"/>
    </row>
    <row r="13" spans="1:18" ht="27" customHeight="1">
      <c r="A13" s="12">
        <v>5</v>
      </c>
      <c r="B13" s="65" t="s">
        <v>159</v>
      </c>
      <c r="C13" s="66" t="s">
        <v>51</v>
      </c>
      <c r="D13" s="67">
        <v>1988</v>
      </c>
      <c r="E13" s="48">
        <f>'I.1'!E55</f>
        <v>7.5</v>
      </c>
      <c r="F13" s="48">
        <f>'I.2'!E55</f>
        <v>8.5</v>
      </c>
      <c r="G13" s="48">
        <f>'II'!E55</f>
        <v>7</v>
      </c>
      <c r="H13" s="48"/>
      <c r="I13" s="48"/>
      <c r="J13" s="48">
        <f>'IV'!E55</f>
        <v>7</v>
      </c>
      <c r="K13" s="48">
        <f>'V.1'!E55</f>
        <v>7.5</v>
      </c>
      <c r="L13" s="48">
        <f>'V.2'!E55</f>
        <v>8.5</v>
      </c>
      <c r="M13" s="48"/>
      <c r="N13" s="48">
        <f>VI!E55</f>
        <v>9</v>
      </c>
      <c r="O13" s="48"/>
      <c r="P13" s="49">
        <f t="shared" si="0"/>
        <v>7.86</v>
      </c>
      <c r="Q13" s="50" t="str">
        <f t="shared" si="1"/>
        <v>Viết KL</v>
      </c>
      <c r="R13" s="51"/>
    </row>
    <row r="14" spans="1:18" ht="27" customHeight="1">
      <c r="A14" s="12">
        <v>6</v>
      </c>
      <c r="B14" s="65" t="s">
        <v>168</v>
      </c>
      <c r="C14" s="66" t="s">
        <v>169</v>
      </c>
      <c r="D14" s="67" t="s">
        <v>170</v>
      </c>
      <c r="E14" s="48">
        <f>'I.1'!E62</f>
        <v>8.5</v>
      </c>
      <c r="F14" s="48">
        <f>'I.2'!E62</f>
        <v>7.5</v>
      </c>
      <c r="G14" s="48">
        <f>'II'!E62</f>
        <v>8</v>
      </c>
      <c r="H14" s="48"/>
      <c r="I14" s="48"/>
      <c r="J14" s="48">
        <f>'IV'!E62</f>
        <v>7</v>
      </c>
      <c r="K14" s="48">
        <f>'V.1'!E62</f>
        <v>7</v>
      </c>
      <c r="L14" s="48">
        <f>'V.2'!E62</f>
        <v>7.5</v>
      </c>
      <c r="M14" s="48"/>
      <c r="N14" s="48">
        <f>VI!E62</f>
        <v>9</v>
      </c>
      <c r="O14" s="48"/>
      <c r="P14" s="49">
        <f t="shared" si="0"/>
        <v>7.79</v>
      </c>
      <c r="Q14" s="50" t="str">
        <f t="shared" si="1"/>
        <v>Viết KL</v>
      </c>
      <c r="R14" s="51"/>
    </row>
    <row r="15" spans="1:18" ht="27" customHeight="1">
      <c r="A15" s="12">
        <v>7</v>
      </c>
      <c r="B15" s="65" t="s">
        <v>173</v>
      </c>
      <c r="C15" s="66" t="s">
        <v>174</v>
      </c>
      <c r="D15" s="67">
        <v>32507</v>
      </c>
      <c r="E15" s="48">
        <f>'I.1'!E64</f>
        <v>7.5</v>
      </c>
      <c r="F15" s="48">
        <f>'I.2'!E64</f>
        <v>7.5</v>
      </c>
      <c r="G15" s="48">
        <f>'II'!E64</f>
        <v>8</v>
      </c>
      <c r="H15" s="48"/>
      <c r="I15" s="48"/>
      <c r="J15" s="48">
        <f>'IV'!E64</f>
        <v>7</v>
      </c>
      <c r="K15" s="48">
        <f>'V.1'!E64</f>
        <v>7.5</v>
      </c>
      <c r="L15" s="48">
        <f>'V.2'!E64</f>
        <v>8</v>
      </c>
      <c r="M15" s="48"/>
      <c r="N15" s="48">
        <f>VI!E64</f>
        <v>9</v>
      </c>
      <c r="O15" s="48"/>
      <c r="P15" s="49">
        <f t="shared" si="0"/>
        <v>7.79</v>
      </c>
      <c r="Q15" s="50" t="str">
        <f t="shared" si="1"/>
        <v>Viết KL</v>
      </c>
      <c r="R15" s="51"/>
    </row>
    <row r="16" spans="1:18" s="54" customFormat="1" ht="27" customHeight="1">
      <c r="A16" s="12">
        <v>8</v>
      </c>
      <c r="B16" s="68" t="s">
        <v>193</v>
      </c>
      <c r="C16" s="69" t="s">
        <v>66</v>
      </c>
      <c r="D16" s="70">
        <v>1987</v>
      </c>
      <c r="E16" s="48">
        <f>'I.1'!E79</f>
        <v>8.5</v>
      </c>
      <c r="F16" s="48">
        <f>'I.2'!E79</f>
        <v>8</v>
      </c>
      <c r="G16" s="48">
        <f>'II'!E79</f>
        <v>7</v>
      </c>
      <c r="H16" s="48"/>
      <c r="I16" s="48"/>
      <c r="J16" s="48">
        <f>'IV'!E79</f>
        <v>7.5</v>
      </c>
      <c r="K16" s="48">
        <f>'V.1'!E79</f>
        <v>8</v>
      </c>
      <c r="L16" s="48">
        <f>'V.2'!E79</f>
        <v>7</v>
      </c>
      <c r="M16" s="48"/>
      <c r="N16" s="48">
        <f>VI!E79</f>
        <v>8</v>
      </c>
      <c r="O16" s="48"/>
      <c r="P16" s="49">
        <f t="shared" si="0"/>
        <v>7.71</v>
      </c>
      <c r="Q16" s="50" t="str">
        <f t="shared" si="1"/>
        <v>Viết KL</v>
      </c>
      <c r="R16" s="51"/>
    </row>
    <row r="17" spans="1:18" ht="27" customHeight="1">
      <c r="A17" s="12">
        <v>9</v>
      </c>
      <c r="B17" s="65" t="s">
        <v>87</v>
      </c>
      <c r="C17" s="66" t="s">
        <v>88</v>
      </c>
      <c r="D17" s="67" t="s">
        <v>89</v>
      </c>
      <c r="E17" s="48">
        <f>'I.1'!E15</f>
        <v>7.5</v>
      </c>
      <c r="F17" s="48">
        <f>'I.2'!E15</f>
        <v>9</v>
      </c>
      <c r="G17" s="48">
        <f>'II'!E15</f>
        <v>6</v>
      </c>
      <c r="H17" s="48"/>
      <c r="I17" s="48"/>
      <c r="J17" s="48">
        <f>'IV'!E15</f>
        <v>7.5</v>
      </c>
      <c r="K17" s="48">
        <f>'V.1'!E15</f>
        <v>8</v>
      </c>
      <c r="L17" s="48">
        <f>'V.2'!E15</f>
        <v>7.5</v>
      </c>
      <c r="M17" s="48"/>
      <c r="N17" s="48">
        <f>VI!E15</f>
        <v>8</v>
      </c>
      <c r="O17" s="48"/>
      <c r="P17" s="49">
        <f t="shared" si="0"/>
        <v>7.64</v>
      </c>
      <c r="Q17" s="50" t="str">
        <f t="shared" si="1"/>
        <v>Viết KL</v>
      </c>
      <c r="R17" s="51"/>
    </row>
    <row r="18" spans="1:18" ht="27" customHeight="1">
      <c r="A18" s="12">
        <v>10</v>
      </c>
      <c r="B18" s="65" t="s">
        <v>47</v>
      </c>
      <c r="C18" s="66" t="s">
        <v>29</v>
      </c>
      <c r="D18" s="67">
        <v>1987</v>
      </c>
      <c r="E18" s="48">
        <f>'I.1'!E28</f>
        <v>8</v>
      </c>
      <c r="F18" s="48">
        <f>'I.2'!E28</f>
        <v>8</v>
      </c>
      <c r="G18" s="48">
        <f>'II'!E28</f>
        <v>7</v>
      </c>
      <c r="H18" s="48"/>
      <c r="I18" s="48"/>
      <c r="J18" s="48">
        <f>'IV'!E28</f>
        <v>7.5</v>
      </c>
      <c r="K18" s="48">
        <f>'V.1'!E28</f>
        <v>7</v>
      </c>
      <c r="L18" s="48">
        <f>'V.2'!E28</f>
        <v>7</v>
      </c>
      <c r="M18" s="48"/>
      <c r="N18" s="48">
        <f>VI!E28</f>
        <v>9</v>
      </c>
      <c r="O18" s="48"/>
      <c r="P18" s="49">
        <f t="shared" si="0"/>
        <v>7.64</v>
      </c>
      <c r="Q18" s="50" t="str">
        <f t="shared" si="1"/>
        <v>Viết KL</v>
      </c>
      <c r="R18" s="51"/>
    </row>
    <row r="19" spans="1:18" ht="27" customHeight="1">
      <c r="A19" s="12">
        <v>11</v>
      </c>
      <c r="B19" s="65" t="s">
        <v>90</v>
      </c>
      <c r="C19" s="66" t="s">
        <v>91</v>
      </c>
      <c r="D19" s="67" t="s">
        <v>92</v>
      </c>
      <c r="E19" s="48">
        <f>'I.1'!E16</f>
        <v>7.5</v>
      </c>
      <c r="F19" s="48">
        <f>'I.2'!E16</f>
        <v>8</v>
      </c>
      <c r="G19" s="48">
        <f>'II'!E16</f>
        <v>8</v>
      </c>
      <c r="H19" s="48"/>
      <c r="I19" s="48"/>
      <c r="J19" s="48">
        <f>'IV'!E16</f>
        <v>7.5</v>
      </c>
      <c r="K19" s="48">
        <f>'V.1'!E16</f>
        <v>6.5</v>
      </c>
      <c r="L19" s="48">
        <f>'V.2'!E16</f>
        <v>6.5</v>
      </c>
      <c r="M19" s="48"/>
      <c r="N19" s="48">
        <f>VI!E16</f>
        <v>9</v>
      </c>
      <c r="O19" s="48"/>
      <c r="P19" s="49">
        <f t="shared" si="0"/>
        <v>7.57</v>
      </c>
      <c r="Q19" s="50" t="str">
        <f t="shared" si="1"/>
        <v>Viết KL</v>
      </c>
      <c r="R19" s="51"/>
    </row>
    <row r="20" spans="1:18" ht="27" customHeight="1">
      <c r="A20" s="12">
        <v>12</v>
      </c>
      <c r="B20" s="65" t="s">
        <v>104</v>
      </c>
      <c r="C20" s="66" t="s">
        <v>105</v>
      </c>
      <c r="D20" s="67" t="s">
        <v>106</v>
      </c>
      <c r="E20" s="48">
        <f>'I.1'!E23</f>
        <v>7.5</v>
      </c>
      <c r="F20" s="48">
        <f>'I.2'!E23</f>
        <v>7.5</v>
      </c>
      <c r="G20" s="48">
        <f>'II'!E23</f>
        <v>7.5</v>
      </c>
      <c r="H20" s="48"/>
      <c r="I20" s="48"/>
      <c r="J20" s="48">
        <f>'IV'!E23</f>
        <v>7.5</v>
      </c>
      <c r="K20" s="48">
        <f>'V.1'!E23</f>
        <v>7</v>
      </c>
      <c r="L20" s="48">
        <f>'V.2'!E23</f>
        <v>7</v>
      </c>
      <c r="M20" s="48"/>
      <c r="N20" s="48">
        <f>VI!E23</f>
        <v>9</v>
      </c>
      <c r="O20" s="48"/>
      <c r="P20" s="49">
        <f t="shared" si="0"/>
        <v>7.57</v>
      </c>
      <c r="Q20" s="50" t="str">
        <f t="shared" si="1"/>
        <v>Viết KL</v>
      </c>
      <c r="R20" s="51"/>
    </row>
    <row r="21" spans="1:18" ht="27" customHeight="1">
      <c r="A21" s="12">
        <v>13</v>
      </c>
      <c r="B21" s="65" t="s">
        <v>127</v>
      </c>
      <c r="C21" s="66" t="s">
        <v>126</v>
      </c>
      <c r="D21" s="67" t="s">
        <v>128</v>
      </c>
      <c r="E21" s="48">
        <f>'I.1'!E37</f>
        <v>7</v>
      </c>
      <c r="F21" s="48">
        <f>'I.2'!E37</f>
        <v>8</v>
      </c>
      <c r="G21" s="48">
        <f>'II'!E37</f>
        <v>8</v>
      </c>
      <c r="H21" s="48"/>
      <c r="I21" s="48"/>
      <c r="J21" s="48">
        <f>'IV'!E37</f>
        <v>7.5</v>
      </c>
      <c r="K21" s="48">
        <f>'V.1'!E37</f>
        <v>6.5</v>
      </c>
      <c r="L21" s="48">
        <f>'V.2'!E37</f>
        <v>8</v>
      </c>
      <c r="M21" s="48"/>
      <c r="N21" s="48">
        <f>VI!E37</f>
        <v>8</v>
      </c>
      <c r="O21" s="48"/>
      <c r="P21" s="49">
        <f t="shared" si="0"/>
        <v>7.57</v>
      </c>
      <c r="Q21" s="50" t="str">
        <f t="shared" si="1"/>
        <v>Viết KL</v>
      </c>
      <c r="R21" s="51"/>
    </row>
    <row r="22" spans="1:18" s="55" customFormat="1" ht="27" customHeight="1">
      <c r="A22" s="12">
        <v>14</v>
      </c>
      <c r="B22" s="65" t="s">
        <v>150</v>
      </c>
      <c r="C22" s="66" t="s">
        <v>151</v>
      </c>
      <c r="D22" s="67" t="s">
        <v>152</v>
      </c>
      <c r="E22" s="48">
        <f>'I.1'!E50</f>
        <v>8.5</v>
      </c>
      <c r="F22" s="48">
        <f>'I.2'!E50</f>
        <v>8</v>
      </c>
      <c r="G22" s="48">
        <f>'II'!E50</f>
        <v>6</v>
      </c>
      <c r="H22" s="48"/>
      <c r="I22" s="48"/>
      <c r="J22" s="48">
        <f>'IV'!E50</f>
        <v>7</v>
      </c>
      <c r="K22" s="48">
        <f>'V.1'!E50</f>
        <v>7.5</v>
      </c>
      <c r="L22" s="48">
        <f>'V.2'!E50</f>
        <v>8</v>
      </c>
      <c r="M22" s="48"/>
      <c r="N22" s="48">
        <f>VI!E50</f>
        <v>8</v>
      </c>
      <c r="O22" s="48"/>
      <c r="P22" s="49">
        <f t="shared" si="0"/>
        <v>7.57</v>
      </c>
      <c r="Q22" s="50" t="str">
        <f t="shared" si="1"/>
        <v>Viết KL</v>
      </c>
      <c r="R22" s="51"/>
    </row>
    <row r="23" spans="1:18" ht="27" customHeight="1">
      <c r="A23" s="12">
        <v>15</v>
      </c>
      <c r="B23" s="65" t="s">
        <v>137</v>
      </c>
      <c r="C23" s="66" t="s">
        <v>138</v>
      </c>
      <c r="D23" s="67">
        <v>1987</v>
      </c>
      <c r="E23" s="48">
        <f>'I.1'!E42</f>
        <v>6.5</v>
      </c>
      <c r="F23" s="48">
        <f>'I.2'!E42</f>
        <v>7.5</v>
      </c>
      <c r="G23" s="48">
        <f>'II'!E42</f>
        <v>8</v>
      </c>
      <c r="H23" s="48"/>
      <c r="I23" s="48"/>
      <c r="J23" s="48">
        <f>'IV'!E42</f>
        <v>7</v>
      </c>
      <c r="K23" s="48">
        <f>'V.1'!E42</f>
        <v>7</v>
      </c>
      <c r="L23" s="48">
        <f>'V.2'!E42</f>
        <v>7.5</v>
      </c>
      <c r="M23" s="48"/>
      <c r="N23" s="48">
        <f>VI!E42</f>
        <v>9</v>
      </c>
      <c r="O23" s="48"/>
      <c r="P23" s="49">
        <f t="shared" si="0"/>
        <v>7.5</v>
      </c>
      <c r="Q23" s="50" t="str">
        <f t="shared" si="1"/>
        <v>Viết KL</v>
      </c>
      <c r="R23" s="51"/>
    </row>
    <row r="24" spans="1:18" ht="27" customHeight="1">
      <c r="A24" s="12">
        <v>16</v>
      </c>
      <c r="B24" s="65" t="s">
        <v>191</v>
      </c>
      <c r="C24" s="66" t="s">
        <v>189</v>
      </c>
      <c r="D24" s="67">
        <v>1981</v>
      </c>
      <c r="E24" s="48">
        <f>'I.1'!E77</f>
        <v>8</v>
      </c>
      <c r="F24" s="48">
        <f>'I.2'!E77</f>
        <v>8</v>
      </c>
      <c r="G24" s="48">
        <f>'II'!E77</f>
        <v>7</v>
      </c>
      <c r="H24" s="48"/>
      <c r="I24" s="48"/>
      <c r="J24" s="48">
        <f>'IV'!E77</f>
        <v>6</v>
      </c>
      <c r="K24" s="48">
        <f>'V.1'!E77</f>
        <v>7.5</v>
      </c>
      <c r="L24" s="48">
        <f>'V.2'!E77</f>
        <v>7</v>
      </c>
      <c r="M24" s="48"/>
      <c r="N24" s="48">
        <f>VI!E77</f>
        <v>9</v>
      </c>
      <c r="O24" s="48"/>
      <c r="P24" s="49">
        <f t="shared" si="0"/>
        <v>7.5</v>
      </c>
      <c r="Q24" s="50" t="str">
        <f t="shared" si="1"/>
        <v>Viết KL</v>
      </c>
      <c r="R24" s="51"/>
    </row>
    <row r="25" spans="1:18" ht="27" customHeight="1">
      <c r="A25" s="12">
        <v>17</v>
      </c>
      <c r="B25" s="65" t="s">
        <v>115</v>
      </c>
      <c r="C25" s="66" t="s">
        <v>116</v>
      </c>
      <c r="D25" s="67" t="s">
        <v>117</v>
      </c>
      <c r="E25" s="48">
        <f>'I.1'!E30</f>
        <v>7.5</v>
      </c>
      <c r="F25" s="48">
        <f>'I.2'!E30</f>
        <v>7.5</v>
      </c>
      <c r="G25" s="48">
        <f>'II'!E30</f>
        <v>7.5</v>
      </c>
      <c r="H25" s="48"/>
      <c r="I25" s="48"/>
      <c r="J25" s="48">
        <f>'IV'!E30</f>
        <v>7</v>
      </c>
      <c r="K25" s="48">
        <f>'V.1'!E30</f>
        <v>6.5</v>
      </c>
      <c r="L25" s="48">
        <f>'V.2'!E30</f>
        <v>7</v>
      </c>
      <c r="M25" s="48"/>
      <c r="N25" s="48">
        <f>VI!E30</f>
        <v>9</v>
      </c>
      <c r="O25" s="48"/>
      <c r="P25" s="49">
        <f t="shared" si="0"/>
        <v>7.43</v>
      </c>
      <c r="Q25" s="50" t="str">
        <f t="shared" si="1"/>
        <v>Viết KL</v>
      </c>
      <c r="R25" s="51"/>
    </row>
    <row r="26" spans="1:18" ht="27" customHeight="1">
      <c r="A26" s="12">
        <v>18</v>
      </c>
      <c r="B26" s="65" t="s">
        <v>85</v>
      </c>
      <c r="C26" s="66" t="s">
        <v>116</v>
      </c>
      <c r="D26" s="67">
        <v>1988</v>
      </c>
      <c r="E26" s="48">
        <f>'I.1'!E31</f>
        <v>7.5</v>
      </c>
      <c r="F26" s="48">
        <f>'I.2'!E31</f>
        <v>6.5</v>
      </c>
      <c r="G26" s="48">
        <f>'II'!E31</f>
        <v>8</v>
      </c>
      <c r="H26" s="48"/>
      <c r="I26" s="48"/>
      <c r="J26" s="48">
        <f>'IV'!E31</f>
        <v>7</v>
      </c>
      <c r="K26" s="48">
        <f>'V.1'!E31</f>
        <v>7</v>
      </c>
      <c r="L26" s="48">
        <f>'V.2'!E31</f>
        <v>7</v>
      </c>
      <c r="M26" s="48"/>
      <c r="N26" s="48">
        <f>VI!E31</f>
        <v>9</v>
      </c>
      <c r="O26" s="48"/>
      <c r="P26" s="49">
        <f t="shared" si="0"/>
        <v>7.43</v>
      </c>
      <c r="Q26" s="50" t="str">
        <f t="shared" si="1"/>
        <v>Viết KL</v>
      </c>
      <c r="R26" s="51"/>
    </row>
    <row r="27" spans="1:18" ht="27" customHeight="1">
      <c r="A27" s="12">
        <v>19</v>
      </c>
      <c r="B27" s="65" t="s">
        <v>153</v>
      </c>
      <c r="C27" s="66" t="s">
        <v>154</v>
      </c>
      <c r="D27" s="67" t="s">
        <v>147</v>
      </c>
      <c r="E27" s="48">
        <f>'I.1'!E51</f>
        <v>8</v>
      </c>
      <c r="F27" s="48">
        <f>'I.2'!E51</f>
        <v>7</v>
      </c>
      <c r="G27" s="48">
        <f>'II'!E51</f>
        <v>7</v>
      </c>
      <c r="H27" s="48"/>
      <c r="I27" s="48"/>
      <c r="J27" s="48">
        <f>'IV'!E51</f>
        <v>7</v>
      </c>
      <c r="K27" s="48">
        <f>'V.1'!E51</f>
        <v>7</v>
      </c>
      <c r="L27" s="48">
        <f>'V.2'!E51</f>
        <v>8</v>
      </c>
      <c r="M27" s="48"/>
      <c r="N27" s="48">
        <f>VI!E51</f>
        <v>8</v>
      </c>
      <c r="O27" s="48"/>
      <c r="P27" s="49">
        <f t="shared" si="0"/>
        <v>7.43</v>
      </c>
      <c r="Q27" s="50" t="str">
        <f t="shared" si="1"/>
        <v>Viết KL</v>
      </c>
      <c r="R27" s="51"/>
    </row>
    <row r="28" spans="1:18" ht="27" customHeight="1">
      <c r="A28" s="12">
        <v>20</v>
      </c>
      <c r="B28" s="65" t="s">
        <v>93</v>
      </c>
      <c r="C28" s="66" t="s">
        <v>176</v>
      </c>
      <c r="D28" s="67">
        <v>1989</v>
      </c>
      <c r="E28" s="48">
        <f>'I.1'!E66</f>
        <v>8.5</v>
      </c>
      <c r="F28" s="48">
        <f>'I.2'!E66</f>
        <v>7.5</v>
      </c>
      <c r="G28" s="48">
        <f>'II'!E66</f>
        <v>7.5</v>
      </c>
      <c r="H28" s="48"/>
      <c r="I28" s="48"/>
      <c r="J28" s="48">
        <f>'IV'!E66</f>
        <v>7</v>
      </c>
      <c r="K28" s="48">
        <f>'V.1'!E66</f>
        <v>6.5</v>
      </c>
      <c r="L28" s="48">
        <f>'V.2'!E66</f>
        <v>6.5</v>
      </c>
      <c r="M28" s="48"/>
      <c r="N28" s="48">
        <f>VI!E66</f>
        <v>8.5</v>
      </c>
      <c r="O28" s="48"/>
      <c r="P28" s="49">
        <f t="shared" si="0"/>
        <v>7.43</v>
      </c>
      <c r="Q28" s="50" t="str">
        <f t="shared" si="1"/>
        <v>Viết KL</v>
      </c>
      <c r="R28" s="51"/>
    </row>
    <row r="29" spans="1:18" ht="27" customHeight="1">
      <c r="A29" s="12">
        <v>21</v>
      </c>
      <c r="B29" s="65" t="s">
        <v>31</v>
      </c>
      <c r="C29" s="66" t="s">
        <v>95</v>
      </c>
      <c r="D29" s="67" t="s">
        <v>96</v>
      </c>
      <c r="E29" s="48">
        <f>'I.1'!E18</f>
        <v>7</v>
      </c>
      <c r="F29" s="48">
        <f>'I.2'!E18</f>
        <v>8</v>
      </c>
      <c r="G29" s="48">
        <f>'II'!E18</f>
        <v>8</v>
      </c>
      <c r="H29" s="48"/>
      <c r="I29" s="48"/>
      <c r="J29" s="48">
        <f>'IV'!E18</f>
        <v>6.5</v>
      </c>
      <c r="K29" s="48">
        <f>'V.1'!E18</f>
        <v>6.5</v>
      </c>
      <c r="L29" s="48">
        <f>'V.2'!E18</f>
        <v>7</v>
      </c>
      <c r="M29" s="48"/>
      <c r="N29" s="48">
        <f>VI!E18</f>
        <v>8.5</v>
      </c>
      <c r="O29" s="48"/>
      <c r="P29" s="49">
        <f t="shared" si="0"/>
        <v>7.36</v>
      </c>
      <c r="Q29" s="50" t="str">
        <f t="shared" si="1"/>
        <v>Viết KL</v>
      </c>
      <c r="R29" s="51"/>
    </row>
    <row r="30" spans="1:18" ht="27" customHeight="1">
      <c r="A30" s="12">
        <v>22</v>
      </c>
      <c r="B30" s="65" t="s">
        <v>107</v>
      </c>
      <c r="C30" s="66" t="s">
        <v>108</v>
      </c>
      <c r="D30" s="67" t="s">
        <v>109</v>
      </c>
      <c r="E30" s="48">
        <f>'I.1'!E24</f>
        <v>8</v>
      </c>
      <c r="F30" s="48">
        <f>'I.2'!E24</f>
        <v>8</v>
      </c>
      <c r="G30" s="48">
        <f>'II'!E24</f>
        <v>6</v>
      </c>
      <c r="H30" s="48"/>
      <c r="I30" s="48"/>
      <c r="J30" s="48">
        <f>'IV'!E24</f>
        <v>6.5</v>
      </c>
      <c r="K30" s="48">
        <f>'V.1'!E24</f>
        <v>7</v>
      </c>
      <c r="L30" s="48">
        <f>'V.2'!E24</f>
        <v>8</v>
      </c>
      <c r="M30" s="48"/>
      <c r="N30" s="48">
        <f>VI!E24</f>
        <v>8</v>
      </c>
      <c r="O30" s="48"/>
      <c r="P30" s="49">
        <f t="shared" si="0"/>
        <v>7.36</v>
      </c>
      <c r="Q30" s="50" t="str">
        <f t="shared" si="1"/>
        <v>Viết KL</v>
      </c>
      <c r="R30" s="51"/>
    </row>
    <row r="31" spans="1:18" ht="27" customHeight="1">
      <c r="A31" s="12">
        <v>23</v>
      </c>
      <c r="B31" s="65" t="s">
        <v>113</v>
      </c>
      <c r="C31" s="66" t="s">
        <v>112</v>
      </c>
      <c r="D31" s="67">
        <v>1983</v>
      </c>
      <c r="E31" s="48">
        <f>'I.1'!E27</f>
        <v>7.5</v>
      </c>
      <c r="F31" s="48">
        <f>'I.2'!E27</f>
        <v>8</v>
      </c>
      <c r="G31" s="48">
        <f>'II'!E27</f>
        <v>6</v>
      </c>
      <c r="H31" s="48"/>
      <c r="I31" s="48"/>
      <c r="J31" s="48">
        <f>'IV'!E27</f>
        <v>7</v>
      </c>
      <c r="K31" s="48">
        <f>'V.1'!E27</f>
        <v>7.5</v>
      </c>
      <c r="L31" s="48">
        <f>'V.2'!E27</f>
        <v>7.5</v>
      </c>
      <c r="M31" s="48"/>
      <c r="N31" s="48">
        <f>VI!E27</f>
        <v>8</v>
      </c>
      <c r="O31" s="48"/>
      <c r="P31" s="49">
        <f t="shared" si="0"/>
        <v>7.36</v>
      </c>
      <c r="Q31" s="50" t="str">
        <f t="shared" si="1"/>
        <v>Viết KL</v>
      </c>
      <c r="R31" s="51"/>
    </row>
    <row r="32" spans="1:18" ht="27" customHeight="1">
      <c r="A32" s="12">
        <v>24</v>
      </c>
      <c r="B32" s="65" t="s">
        <v>157</v>
      </c>
      <c r="C32" s="66" t="s">
        <v>156</v>
      </c>
      <c r="D32" s="67">
        <v>1986</v>
      </c>
      <c r="E32" s="48">
        <f>'I.1'!E53</f>
        <v>8.5</v>
      </c>
      <c r="F32" s="48">
        <f>'I.2'!E53</f>
        <v>7.5</v>
      </c>
      <c r="G32" s="48">
        <f>'II'!E53</f>
        <v>6</v>
      </c>
      <c r="H32" s="48"/>
      <c r="I32" s="48"/>
      <c r="J32" s="48">
        <f>'IV'!E53</f>
        <v>7</v>
      </c>
      <c r="K32" s="48">
        <f>'V.1'!E53</f>
        <v>7.5</v>
      </c>
      <c r="L32" s="48">
        <f>'V.2'!E53</f>
        <v>6.5</v>
      </c>
      <c r="M32" s="48"/>
      <c r="N32" s="48">
        <f>VI!E53</f>
        <v>8.5</v>
      </c>
      <c r="O32" s="48"/>
      <c r="P32" s="49">
        <f t="shared" si="0"/>
        <v>7.36</v>
      </c>
      <c r="Q32" s="50" t="str">
        <f t="shared" si="1"/>
        <v>Viết KL</v>
      </c>
      <c r="R32" s="51"/>
    </row>
    <row r="33" spans="1:18" ht="27" customHeight="1">
      <c r="A33" s="12">
        <v>25</v>
      </c>
      <c r="B33" s="65" t="s">
        <v>90</v>
      </c>
      <c r="C33" s="66" t="s">
        <v>158</v>
      </c>
      <c r="D33" s="67">
        <v>1980</v>
      </c>
      <c r="E33" s="48">
        <f>'I.1'!E54</f>
        <v>8</v>
      </c>
      <c r="F33" s="48">
        <f>'I.2'!E54</f>
        <v>6.5</v>
      </c>
      <c r="G33" s="48">
        <f>'II'!E54</f>
        <v>6.5</v>
      </c>
      <c r="H33" s="48"/>
      <c r="I33" s="48"/>
      <c r="J33" s="48">
        <f>'IV'!E54</f>
        <v>7</v>
      </c>
      <c r="K33" s="48">
        <f>'V.1'!E54</f>
        <v>6.5</v>
      </c>
      <c r="L33" s="48">
        <f>'V.2'!E54</f>
        <v>8</v>
      </c>
      <c r="M33" s="48"/>
      <c r="N33" s="48">
        <f>VI!E54</f>
        <v>9</v>
      </c>
      <c r="O33" s="48"/>
      <c r="P33" s="49">
        <f t="shared" si="0"/>
        <v>7.36</v>
      </c>
      <c r="Q33" s="50" t="str">
        <f t="shared" si="1"/>
        <v>Viết KL</v>
      </c>
      <c r="R33" s="51"/>
    </row>
    <row r="34" spans="1:18" ht="27" customHeight="1">
      <c r="A34" s="12">
        <v>26</v>
      </c>
      <c r="B34" s="65" t="s">
        <v>188</v>
      </c>
      <c r="C34" s="66" t="s">
        <v>189</v>
      </c>
      <c r="D34" s="67" t="s">
        <v>190</v>
      </c>
      <c r="E34" s="48">
        <f>'I.1'!E76</f>
        <v>7.5</v>
      </c>
      <c r="F34" s="48">
        <f>'I.2'!E76</f>
        <v>6.5</v>
      </c>
      <c r="G34" s="48">
        <f>'II'!E76</f>
        <v>7.5</v>
      </c>
      <c r="H34" s="48"/>
      <c r="I34" s="48"/>
      <c r="J34" s="48">
        <f>'IV'!E76</f>
        <v>7</v>
      </c>
      <c r="K34" s="48">
        <f>'V.1'!E76</f>
        <v>7.5</v>
      </c>
      <c r="L34" s="48">
        <f>'V.2'!E76</f>
        <v>7</v>
      </c>
      <c r="M34" s="48"/>
      <c r="N34" s="48">
        <f>VI!E76</f>
        <v>8.5</v>
      </c>
      <c r="O34" s="48"/>
      <c r="P34" s="49">
        <f t="shared" si="0"/>
        <v>7.36</v>
      </c>
      <c r="Q34" s="50" t="str">
        <f t="shared" si="1"/>
        <v>Viết KL</v>
      </c>
      <c r="R34" s="51"/>
    </row>
    <row r="35" spans="1:18" ht="27" customHeight="1">
      <c r="A35" s="12">
        <v>27</v>
      </c>
      <c r="B35" s="65" t="s">
        <v>81</v>
      </c>
      <c r="C35" s="66" t="s">
        <v>13</v>
      </c>
      <c r="D35" s="67">
        <v>1985</v>
      </c>
      <c r="E35" s="48">
        <f>'I.1'!E10</f>
        <v>7.5</v>
      </c>
      <c r="F35" s="48">
        <f>'I.2'!E10</f>
        <v>6</v>
      </c>
      <c r="G35" s="48">
        <f>'II'!E10</f>
        <v>7</v>
      </c>
      <c r="H35" s="48"/>
      <c r="I35" s="48"/>
      <c r="J35" s="48">
        <f>'IV'!E10</f>
        <v>7</v>
      </c>
      <c r="K35" s="48">
        <f>'V.1'!E10</f>
        <v>7.5</v>
      </c>
      <c r="L35" s="48">
        <f>'V.2'!E10</f>
        <v>8</v>
      </c>
      <c r="M35" s="48"/>
      <c r="N35" s="48">
        <f>VI!E10</f>
        <v>8</v>
      </c>
      <c r="O35" s="48"/>
      <c r="P35" s="49">
        <f t="shared" si="0"/>
        <v>7.29</v>
      </c>
      <c r="Q35" s="50" t="str">
        <f t="shared" si="1"/>
        <v>Viết KL</v>
      </c>
      <c r="R35" s="51"/>
    </row>
    <row r="36" spans="1:18" ht="27" customHeight="1">
      <c r="A36" s="12">
        <v>28</v>
      </c>
      <c r="B36" s="65" t="s">
        <v>83</v>
      </c>
      <c r="C36" s="66" t="s">
        <v>84</v>
      </c>
      <c r="D36" s="67">
        <v>1988</v>
      </c>
      <c r="E36" s="48">
        <f>'I.1'!E13</f>
        <v>8</v>
      </c>
      <c r="F36" s="48">
        <f>'I.2'!E13</f>
        <v>7.5</v>
      </c>
      <c r="G36" s="48">
        <f>'II'!E13</f>
        <v>6.5</v>
      </c>
      <c r="H36" s="48"/>
      <c r="I36" s="48"/>
      <c r="J36" s="48">
        <f>'IV'!E13</f>
        <v>6.5</v>
      </c>
      <c r="K36" s="48">
        <f>'V.1'!E13</f>
        <v>7</v>
      </c>
      <c r="L36" s="48">
        <f>'V.2'!E13</f>
        <v>7.5</v>
      </c>
      <c r="M36" s="48"/>
      <c r="N36" s="48">
        <f>VI!E13</f>
        <v>8</v>
      </c>
      <c r="O36" s="48"/>
      <c r="P36" s="49">
        <f t="shared" si="0"/>
        <v>7.29</v>
      </c>
      <c r="Q36" s="50" t="str">
        <f t="shared" si="1"/>
        <v>Viết KL</v>
      </c>
      <c r="R36" s="52"/>
    </row>
    <row r="37" spans="1:18" ht="27" customHeight="1">
      <c r="A37" s="12">
        <v>29</v>
      </c>
      <c r="B37" s="65" t="s">
        <v>93</v>
      </c>
      <c r="C37" s="66" t="s">
        <v>94</v>
      </c>
      <c r="D37" s="67">
        <v>1989</v>
      </c>
      <c r="E37" s="48">
        <f>'I.1'!E17</f>
        <v>7.5</v>
      </c>
      <c r="F37" s="48">
        <f>'I.2'!E17</f>
        <v>7</v>
      </c>
      <c r="G37" s="48">
        <f>'II'!E17</f>
        <v>8.5</v>
      </c>
      <c r="H37" s="48"/>
      <c r="I37" s="48"/>
      <c r="J37" s="48">
        <f>'IV'!E17</f>
        <v>7</v>
      </c>
      <c r="K37" s="48">
        <f>'V.1'!E17</f>
        <v>6.5</v>
      </c>
      <c r="L37" s="48">
        <f>'V.2'!E17</f>
        <v>6</v>
      </c>
      <c r="M37" s="48"/>
      <c r="N37" s="48">
        <f>VI!E17</f>
        <v>8.5</v>
      </c>
      <c r="O37" s="48"/>
      <c r="P37" s="49">
        <f t="shared" si="0"/>
        <v>7.29</v>
      </c>
      <c r="Q37" s="50" t="str">
        <f t="shared" si="1"/>
        <v>Viết KL</v>
      </c>
      <c r="R37" s="51"/>
    </row>
    <row r="38" spans="1:18" ht="27" customHeight="1">
      <c r="A38" s="12">
        <v>30</v>
      </c>
      <c r="B38" s="65" t="s">
        <v>135</v>
      </c>
      <c r="C38" s="66" t="s">
        <v>136</v>
      </c>
      <c r="D38" s="67">
        <v>1991</v>
      </c>
      <c r="E38" s="48">
        <f>'I.1'!E41</f>
        <v>6.5</v>
      </c>
      <c r="F38" s="48">
        <f>'I.2'!E41</f>
        <v>7.5</v>
      </c>
      <c r="G38" s="48">
        <f>'II'!E41</f>
        <v>6</v>
      </c>
      <c r="H38" s="48"/>
      <c r="I38" s="48"/>
      <c r="J38" s="48">
        <f>'IV'!E41</f>
        <v>7.5</v>
      </c>
      <c r="K38" s="48">
        <f>'V.1'!E41</f>
        <v>7</v>
      </c>
      <c r="L38" s="48">
        <f>'V.2'!E41</f>
        <v>8</v>
      </c>
      <c r="M38" s="48"/>
      <c r="N38" s="48">
        <f>VI!E41</f>
        <v>8.5</v>
      </c>
      <c r="O38" s="48"/>
      <c r="P38" s="49">
        <f t="shared" si="0"/>
        <v>7.29</v>
      </c>
      <c r="Q38" s="50" t="str">
        <f t="shared" si="1"/>
        <v>Viết KL</v>
      </c>
      <c r="R38" s="51"/>
    </row>
    <row r="39" spans="1:18" ht="27" customHeight="1">
      <c r="A39" s="12">
        <v>31</v>
      </c>
      <c r="B39" s="65" t="s">
        <v>123</v>
      </c>
      <c r="C39" s="66" t="s">
        <v>52</v>
      </c>
      <c r="D39" s="67" t="s">
        <v>160</v>
      </c>
      <c r="E39" s="48">
        <f>'I.1'!E56</f>
        <v>7</v>
      </c>
      <c r="F39" s="48">
        <f>'I.2'!E56</f>
        <v>7.5</v>
      </c>
      <c r="G39" s="48">
        <f>'II'!E56</f>
        <v>7</v>
      </c>
      <c r="H39" s="48"/>
      <c r="I39" s="48"/>
      <c r="J39" s="48">
        <f>'IV'!E56</f>
        <v>7</v>
      </c>
      <c r="K39" s="48">
        <f>'V.1'!E56</f>
        <v>7</v>
      </c>
      <c r="L39" s="48">
        <f>'V.2'!E56</f>
        <v>8</v>
      </c>
      <c r="M39" s="48"/>
      <c r="N39" s="48">
        <f>VI!E56</f>
        <v>7.5</v>
      </c>
      <c r="O39" s="48"/>
      <c r="P39" s="49">
        <f t="shared" si="0"/>
        <v>7.29</v>
      </c>
      <c r="Q39" s="50" t="str">
        <f t="shared" si="1"/>
        <v>Viết KL</v>
      </c>
      <c r="R39" s="51"/>
    </row>
    <row r="40" spans="1:18" ht="27" customHeight="1">
      <c r="A40" s="12">
        <v>32</v>
      </c>
      <c r="B40" s="65" t="s">
        <v>166</v>
      </c>
      <c r="C40" s="66" t="s">
        <v>57</v>
      </c>
      <c r="D40" s="67">
        <v>1982</v>
      </c>
      <c r="E40" s="48">
        <f>'I.1'!E60</f>
        <v>7</v>
      </c>
      <c r="F40" s="48">
        <f>'I.2'!E60</f>
        <v>7</v>
      </c>
      <c r="G40" s="48">
        <f>'II'!E60</f>
        <v>7</v>
      </c>
      <c r="H40" s="48"/>
      <c r="I40" s="48"/>
      <c r="J40" s="48">
        <f>'IV'!E60</f>
        <v>7</v>
      </c>
      <c r="K40" s="48">
        <f>'V.1'!E60</f>
        <v>7</v>
      </c>
      <c r="L40" s="48">
        <f>'V.2'!E60</f>
        <v>7.5</v>
      </c>
      <c r="M40" s="48"/>
      <c r="N40" s="48">
        <f>VI!E60</f>
        <v>8.5</v>
      </c>
      <c r="O40" s="48"/>
      <c r="P40" s="49">
        <f t="shared" si="0"/>
        <v>7.29</v>
      </c>
      <c r="Q40" s="50" t="str">
        <f t="shared" si="1"/>
        <v>Viết KL</v>
      </c>
      <c r="R40" s="51"/>
    </row>
    <row r="41" spans="1:18" ht="27" customHeight="1">
      <c r="A41" s="12">
        <v>33</v>
      </c>
      <c r="B41" s="65" t="s">
        <v>178</v>
      </c>
      <c r="C41" s="66" t="s">
        <v>60</v>
      </c>
      <c r="D41" s="67" t="s">
        <v>179</v>
      </c>
      <c r="E41" s="48">
        <f>'I.1'!E68</f>
        <v>7.5</v>
      </c>
      <c r="F41" s="48">
        <f>'I.2'!E68</f>
        <v>7.5</v>
      </c>
      <c r="G41" s="48">
        <f>'II'!E68</f>
        <v>7</v>
      </c>
      <c r="H41" s="48"/>
      <c r="I41" s="48"/>
      <c r="J41" s="48">
        <f>'IV'!E68</f>
        <v>6</v>
      </c>
      <c r="K41" s="48">
        <f>'V.1'!E68</f>
        <v>7</v>
      </c>
      <c r="L41" s="48">
        <f>'V.2'!E68</f>
        <v>7</v>
      </c>
      <c r="M41" s="48"/>
      <c r="N41" s="48">
        <f>VI!E68</f>
        <v>9</v>
      </c>
      <c r="O41" s="48"/>
      <c r="P41" s="49">
        <f aca="true" t="shared" si="2" ref="P41:P61">ROUND(SUMIF(E41:O41,"&gt;=5",E41:O41)/7,2)</f>
        <v>7.29</v>
      </c>
      <c r="Q41" s="50" t="str">
        <f aca="true" t="shared" si="3" ref="Q41:Q61">IF(AND(COUNTIF(E41:O41,"&lt;6")=0,P41&gt;=7),"Viết KL","Thi")</f>
        <v>Viết KL</v>
      </c>
      <c r="R41" s="51"/>
    </row>
    <row r="42" spans="1:18" ht="27" customHeight="1">
      <c r="A42" s="12">
        <v>34</v>
      </c>
      <c r="B42" s="65" t="s">
        <v>181</v>
      </c>
      <c r="C42" s="66" t="s">
        <v>182</v>
      </c>
      <c r="D42" s="67">
        <v>1986</v>
      </c>
      <c r="E42" s="48">
        <f>'I.1'!E70</f>
        <v>8.5</v>
      </c>
      <c r="F42" s="48">
        <f>'I.2'!E70</f>
        <v>6.5</v>
      </c>
      <c r="G42" s="48">
        <f>'II'!E70</f>
        <v>7.5</v>
      </c>
      <c r="H42" s="48"/>
      <c r="I42" s="48"/>
      <c r="J42" s="48">
        <f>'IV'!E70</f>
        <v>7</v>
      </c>
      <c r="K42" s="48">
        <f>'V.1'!E70</f>
        <v>6.5</v>
      </c>
      <c r="L42" s="48">
        <f>'V.2'!E70</f>
        <v>6.5</v>
      </c>
      <c r="M42" s="48"/>
      <c r="N42" s="48">
        <f>VI!E70</f>
        <v>8.5</v>
      </c>
      <c r="O42" s="48"/>
      <c r="P42" s="49">
        <f t="shared" si="2"/>
        <v>7.29</v>
      </c>
      <c r="Q42" s="50" t="str">
        <f t="shared" si="3"/>
        <v>Viết KL</v>
      </c>
      <c r="R42" s="51"/>
    </row>
    <row r="43" spans="1:18" ht="27" customHeight="1">
      <c r="A43" s="12">
        <v>35</v>
      </c>
      <c r="B43" s="65" t="s">
        <v>186</v>
      </c>
      <c r="C43" s="66" t="s">
        <v>187</v>
      </c>
      <c r="D43" s="67">
        <v>1984</v>
      </c>
      <c r="E43" s="48">
        <f>'I.1'!E75</f>
        <v>7.5</v>
      </c>
      <c r="F43" s="48">
        <f>'I.2'!E75</f>
        <v>6</v>
      </c>
      <c r="G43" s="48">
        <f>'II'!E75</f>
        <v>7.5</v>
      </c>
      <c r="H43" s="48"/>
      <c r="I43" s="48"/>
      <c r="J43" s="48">
        <f>'IV'!E75</f>
        <v>7</v>
      </c>
      <c r="K43" s="48">
        <f>'V.1'!E75</f>
        <v>7.5</v>
      </c>
      <c r="L43" s="48">
        <f>'V.2'!E75</f>
        <v>7</v>
      </c>
      <c r="M43" s="48"/>
      <c r="N43" s="48">
        <f>VI!E75</f>
        <v>8.5</v>
      </c>
      <c r="O43" s="48"/>
      <c r="P43" s="49">
        <f t="shared" si="2"/>
        <v>7.29</v>
      </c>
      <c r="Q43" s="50" t="str">
        <f t="shared" si="3"/>
        <v>Viết KL</v>
      </c>
      <c r="R43" s="51"/>
    </row>
    <row r="44" spans="1:18" ht="27" customHeight="1">
      <c r="A44" s="12">
        <v>36</v>
      </c>
      <c r="B44" s="65" t="s">
        <v>33</v>
      </c>
      <c r="C44" s="66" t="s">
        <v>97</v>
      </c>
      <c r="D44" s="67" t="s">
        <v>98</v>
      </c>
      <c r="E44" s="48">
        <f>'I.1'!E19</f>
        <v>7</v>
      </c>
      <c r="F44" s="48">
        <f>'I.2'!E19</f>
        <v>6.5</v>
      </c>
      <c r="G44" s="48">
        <f>'II'!E19</f>
        <v>7.5</v>
      </c>
      <c r="H44" s="48"/>
      <c r="I44" s="48"/>
      <c r="J44" s="48">
        <f>'IV'!E19</f>
        <v>7</v>
      </c>
      <c r="K44" s="48">
        <f>'V.1'!E19</f>
        <v>7</v>
      </c>
      <c r="L44" s="48">
        <f>'V.2'!E19</f>
        <v>7</v>
      </c>
      <c r="M44" s="48"/>
      <c r="N44" s="48">
        <f>VI!E19</f>
        <v>8.5</v>
      </c>
      <c r="O44" s="48"/>
      <c r="P44" s="49">
        <f t="shared" si="2"/>
        <v>7.21</v>
      </c>
      <c r="Q44" s="50" t="str">
        <f t="shared" si="3"/>
        <v>Viết KL</v>
      </c>
      <c r="R44" s="51"/>
    </row>
    <row r="45" spans="1:18" ht="27" customHeight="1">
      <c r="A45" s="12">
        <v>37</v>
      </c>
      <c r="B45" s="65" t="s">
        <v>27</v>
      </c>
      <c r="C45" s="66" t="s">
        <v>112</v>
      </c>
      <c r="D45" s="67">
        <v>1985</v>
      </c>
      <c r="E45" s="48">
        <f>'I.1'!E26</f>
        <v>7</v>
      </c>
      <c r="F45" s="48">
        <f>'I.2'!E26</f>
        <v>7.5</v>
      </c>
      <c r="G45" s="48">
        <f>'II'!E26</f>
        <v>7</v>
      </c>
      <c r="H45" s="48"/>
      <c r="I45" s="48"/>
      <c r="J45" s="48">
        <f>'IV'!E26</f>
        <v>7</v>
      </c>
      <c r="K45" s="48">
        <f>'V.1'!E26</f>
        <v>7</v>
      </c>
      <c r="L45" s="48">
        <f>'V.2'!E26</f>
        <v>7</v>
      </c>
      <c r="M45" s="48"/>
      <c r="N45" s="48">
        <f>VI!E26</f>
        <v>8</v>
      </c>
      <c r="O45" s="48"/>
      <c r="P45" s="49">
        <f t="shared" si="2"/>
        <v>7.21</v>
      </c>
      <c r="Q45" s="50" t="str">
        <f t="shared" si="3"/>
        <v>Viết KL</v>
      </c>
      <c r="R45" s="51"/>
    </row>
    <row r="46" spans="1:18" ht="27" customHeight="1">
      <c r="A46" s="12">
        <v>38</v>
      </c>
      <c r="B46" s="65" t="s">
        <v>123</v>
      </c>
      <c r="C46" s="66" t="s">
        <v>124</v>
      </c>
      <c r="D46" s="67">
        <v>1983</v>
      </c>
      <c r="E46" s="48">
        <f>'I.1'!E35</f>
        <v>7</v>
      </c>
      <c r="F46" s="48">
        <f>'I.2'!E35</f>
        <v>7</v>
      </c>
      <c r="G46" s="48">
        <f>'II'!E35</f>
        <v>6.5</v>
      </c>
      <c r="H46" s="48"/>
      <c r="I46" s="48"/>
      <c r="J46" s="48">
        <f>'IV'!E35</f>
        <v>6.5</v>
      </c>
      <c r="K46" s="48">
        <f>'V.1'!E35</f>
        <v>7</v>
      </c>
      <c r="L46" s="48">
        <f>'V.2'!E35</f>
        <v>7.5</v>
      </c>
      <c r="M46" s="48"/>
      <c r="N46" s="48">
        <f>VI!E35</f>
        <v>9</v>
      </c>
      <c r="O46" s="48"/>
      <c r="P46" s="49">
        <f t="shared" si="2"/>
        <v>7.21</v>
      </c>
      <c r="Q46" s="50" t="str">
        <f t="shared" si="3"/>
        <v>Viết KL</v>
      </c>
      <c r="R46" s="51"/>
    </row>
    <row r="47" spans="1:18" ht="27" customHeight="1">
      <c r="A47" s="12">
        <v>39</v>
      </c>
      <c r="B47" s="65" t="s">
        <v>125</v>
      </c>
      <c r="C47" s="66" t="s">
        <v>126</v>
      </c>
      <c r="D47" s="67">
        <v>1987</v>
      </c>
      <c r="E47" s="48">
        <f>'I.1'!E36</f>
        <v>7</v>
      </c>
      <c r="F47" s="48">
        <f>'I.2'!E36</f>
        <v>7</v>
      </c>
      <c r="G47" s="48">
        <f>'II'!E36</f>
        <v>6</v>
      </c>
      <c r="H47" s="48"/>
      <c r="I47" s="48"/>
      <c r="J47" s="48">
        <f>'IV'!E36</f>
        <v>7</v>
      </c>
      <c r="K47" s="48">
        <f>'V.1'!E36</f>
        <v>7</v>
      </c>
      <c r="L47" s="48">
        <f>'V.2'!E36</f>
        <v>7.5</v>
      </c>
      <c r="M47" s="48"/>
      <c r="N47" s="48">
        <f>VI!E36</f>
        <v>9</v>
      </c>
      <c r="O47" s="48"/>
      <c r="P47" s="49">
        <f t="shared" si="2"/>
        <v>7.21</v>
      </c>
      <c r="Q47" s="50" t="str">
        <f t="shared" si="3"/>
        <v>Viết KL</v>
      </c>
      <c r="R47" s="51"/>
    </row>
    <row r="48" spans="1:18" ht="27" customHeight="1">
      <c r="A48" s="12">
        <v>40</v>
      </c>
      <c r="B48" s="65" t="s">
        <v>133</v>
      </c>
      <c r="C48" s="66" t="s">
        <v>134</v>
      </c>
      <c r="D48" s="67">
        <v>1981</v>
      </c>
      <c r="E48" s="48">
        <f>'I.1'!E40</f>
        <v>7.5</v>
      </c>
      <c r="F48" s="48">
        <f>'I.2'!E40</f>
        <v>6.5</v>
      </c>
      <c r="G48" s="48">
        <f>'II'!E40</f>
        <v>6</v>
      </c>
      <c r="H48" s="48"/>
      <c r="I48" s="48"/>
      <c r="J48" s="48">
        <f>'IV'!E40</f>
        <v>7</v>
      </c>
      <c r="K48" s="48">
        <f>'V.1'!E40</f>
        <v>7</v>
      </c>
      <c r="L48" s="48">
        <f>'V.2'!E40</f>
        <v>8</v>
      </c>
      <c r="M48" s="48"/>
      <c r="N48" s="48">
        <f>VI!E40</f>
        <v>8</v>
      </c>
      <c r="O48" s="48"/>
      <c r="P48" s="49">
        <f t="shared" si="2"/>
        <v>7.14</v>
      </c>
      <c r="Q48" s="50" t="str">
        <f t="shared" si="3"/>
        <v>Viết KL</v>
      </c>
      <c r="R48" s="51"/>
    </row>
    <row r="49" spans="1:18" ht="27" customHeight="1">
      <c r="A49" s="12">
        <v>41</v>
      </c>
      <c r="B49" s="65" t="s">
        <v>139</v>
      </c>
      <c r="C49" s="66" t="s">
        <v>140</v>
      </c>
      <c r="D49" s="67">
        <v>1984</v>
      </c>
      <c r="E49" s="48">
        <f>'I.1'!E43</f>
        <v>7</v>
      </c>
      <c r="F49" s="48">
        <f>'I.2'!E43</f>
        <v>7</v>
      </c>
      <c r="G49" s="48">
        <f>'II'!E43</f>
        <v>8</v>
      </c>
      <c r="H49" s="48"/>
      <c r="I49" s="48"/>
      <c r="J49" s="48">
        <f>'IV'!E43</f>
        <v>7</v>
      </c>
      <c r="K49" s="48">
        <f>'V.1'!E43</f>
        <v>6.5</v>
      </c>
      <c r="L49" s="48">
        <f>'V.2'!E43</f>
        <v>7</v>
      </c>
      <c r="M49" s="48"/>
      <c r="N49" s="48">
        <f>VI!E43</f>
        <v>7.5</v>
      </c>
      <c r="O49" s="48"/>
      <c r="P49" s="49">
        <f t="shared" si="2"/>
        <v>7.14</v>
      </c>
      <c r="Q49" s="50" t="str">
        <f t="shared" si="3"/>
        <v>Viết KL</v>
      </c>
      <c r="R49" s="51"/>
    </row>
    <row r="50" spans="1:18" ht="27" customHeight="1">
      <c r="A50" s="12">
        <v>42</v>
      </c>
      <c r="B50" s="65" t="s">
        <v>143</v>
      </c>
      <c r="C50" s="66" t="s">
        <v>144</v>
      </c>
      <c r="D50" s="67" t="s">
        <v>145</v>
      </c>
      <c r="E50" s="48">
        <f>'I.1'!E46</f>
        <v>7.5</v>
      </c>
      <c r="F50" s="48">
        <f>'I.2'!E46</f>
        <v>6.5</v>
      </c>
      <c r="G50" s="48">
        <f>'II'!E46</f>
        <v>7.5</v>
      </c>
      <c r="H50" s="48"/>
      <c r="I50" s="48"/>
      <c r="J50" s="48">
        <f>'IV'!E46</f>
        <v>6.5</v>
      </c>
      <c r="K50" s="48">
        <f>'V.1'!E46</f>
        <v>6.5</v>
      </c>
      <c r="L50" s="48">
        <f>'V.2'!E46</f>
        <v>7.5</v>
      </c>
      <c r="M50" s="48"/>
      <c r="N50" s="48">
        <f>VI!E46</f>
        <v>8</v>
      </c>
      <c r="O50" s="48"/>
      <c r="P50" s="49">
        <f t="shared" si="2"/>
        <v>7.14</v>
      </c>
      <c r="Q50" s="50" t="str">
        <f t="shared" si="3"/>
        <v>Viết KL</v>
      </c>
      <c r="R50" s="51"/>
    </row>
    <row r="51" spans="1:18" ht="27" customHeight="1">
      <c r="A51" s="12">
        <v>43</v>
      </c>
      <c r="B51" s="65" t="s">
        <v>167</v>
      </c>
      <c r="C51" s="66" t="s">
        <v>57</v>
      </c>
      <c r="D51" s="67">
        <v>1991</v>
      </c>
      <c r="E51" s="48">
        <f>'I.1'!E61</f>
        <v>7</v>
      </c>
      <c r="F51" s="48">
        <f>'I.2'!E61</f>
        <v>6.5</v>
      </c>
      <c r="G51" s="48">
        <f>'II'!E61</f>
        <v>6.5</v>
      </c>
      <c r="H51" s="48"/>
      <c r="I51" s="48"/>
      <c r="J51" s="48">
        <f>'IV'!E61</f>
        <v>7</v>
      </c>
      <c r="K51" s="48">
        <f>'V.1'!E61</f>
        <v>7.5</v>
      </c>
      <c r="L51" s="48">
        <f>'V.2'!E61</f>
        <v>7.5</v>
      </c>
      <c r="M51" s="48"/>
      <c r="N51" s="48">
        <f>VI!E61</f>
        <v>8</v>
      </c>
      <c r="O51" s="48"/>
      <c r="P51" s="49">
        <f t="shared" si="2"/>
        <v>7.14</v>
      </c>
      <c r="Q51" s="50" t="str">
        <f t="shared" si="3"/>
        <v>Viết KL</v>
      </c>
      <c r="R51" s="51"/>
    </row>
    <row r="52" spans="1:18" ht="27" customHeight="1">
      <c r="A52" s="12">
        <v>44</v>
      </c>
      <c r="B52" s="65" t="s">
        <v>175</v>
      </c>
      <c r="C52" s="66" t="s">
        <v>174</v>
      </c>
      <c r="D52" s="67">
        <v>1991</v>
      </c>
      <c r="E52" s="48">
        <f>'I.1'!E65</f>
        <v>6.5</v>
      </c>
      <c r="F52" s="48">
        <f>'I.2'!E65</f>
        <v>6</v>
      </c>
      <c r="G52" s="48">
        <f>'II'!E65</f>
        <v>8</v>
      </c>
      <c r="H52" s="48"/>
      <c r="I52" s="48"/>
      <c r="J52" s="48">
        <f>'IV'!E65</f>
        <v>7</v>
      </c>
      <c r="K52" s="48">
        <f>'V.1'!E65</f>
        <v>6.5</v>
      </c>
      <c r="L52" s="48">
        <f>'V.2'!E65</f>
        <v>7.5</v>
      </c>
      <c r="M52" s="48"/>
      <c r="N52" s="48">
        <f>VI!E65</f>
        <v>8.5</v>
      </c>
      <c r="O52" s="48"/>
      <c r="P52" s="49">
        <f t="shared" si="2"/>
        <v>7.14</v>
      </c>
      <c r="Q52" s="50" t="str">
        <f t="shared" si="3"/>
        <v>Viết KL</v>
      </c>
      <c r="R52" s="51"/>
    </row>
    <row r="53" spans="1:18" ht="27" customHeight="1">
      <c r="A53" s="12">
        <v>45</v>
      </c>
      <c r="B53" s="65" t="s">
        <v>44</v>
      </c>
      <c r="C53" s="66" t="s">
        <v>183</v>
      </c>
      <c r="D53" s="67" t="s">
        <v>179</v>
      </c>
      <c r="E53" s="48">
        <f>'I.1'!E72</f>
        <v>8</v>
      </c>
      <c r="F53" s="48">
        <f>'I.2'!E72</f>
        <v>6</v>
      </c>
      <c r="G53" s="48">
        <f>'II'!E72</f>
        <v>7</v>
      </c>
      <c r="H53" s="48"/>
      <c r="I53" s="48"/>
      <c r="J53" s="48">
        <f>'IV'!E72</f>
        <v>7</v>
      </c>
      <c r="K53" s="48">
        <f>'V.1'!E72</f>
        <v>6</v>
      </c>
      <c r="L53" s="48">
        <f>'V.2'!E72</f>
        <v>7.5</v>
      </c>
      <c r="M53" s="48"/>
      <c r="N53" s="48">
        <f>VI!E72</f>
        <v>8.5</v>
      </c>
      <c r="O53" s="48"/>
      <c r="P53" s="49">
        <f t="shared" si="2"/>
        <v>7.14</v>
      </c>
      <c r="Q53" s="50" t="str">
        <f t="shared" si="3"/>
        <v>Viết KL</v>
      </c>
      <c r="R53" s="51"/>
    </row>
    <row r="54" spans="1:18" ht="27" customHeight="1">
      <c r="A54" s="12">
        <v>46</v>
      </c>
      <c r="B54" s="65" t="s">
        <v>184</v>
      </c>
      <c r="C54" s="66" t="s">
        <v>185</v>
      </c>
      <c r="D54" s="67">
        <v>1978</v>
      </c>
      <c r="E54" s="48">
        <f>'I.1'!E73</f>
        <v>7.5</v>
      </c>
      <c r="F54" s="48">
        <f>'I.2'!E73</f>
        <v>6.5</v>
      </c>
      <c r="G54" s="48">
        <f>'II'!E73</f>
        <v>7.5</v>
      </c>
      <c r="H54" s="48"/>
      <c r="I54" s="48"/>
      <c r="J54" s="48">
        <f>'IV'!E73</f>
        <v>7.5</v>
      </c>
      <c r="K54" s="48">
        <f>'V.1'!E73</f>
        <v>6</v>
      </c>
      <c r="L54" s="48">
        <f>'V.2'!E73</f>
        <v>7</v>
      </c>
      <c r="M54" s="48"/>
      <c r="N54" s="48">
        <f>VI!E73</f>
        <v>8</v>
      </c>
      <c r="O54" s="48"/>
      <c r="P54" s="49">
        <f t="shared" si="2"/>
        <v>7.14</v>
      </c>
      <c r="Q54" s="50" t="str">
        <f t="shared" si="3"/>
        <v>Viết KL</v>
      </c>
      <c r="R54" s="51"/>
    </row>
    <row r="55" spans="1:18" ht="27" customHeight="1">
      <c r="A55" s="12">
        <v>47</v>
      </c>
      <c r="B55" s="65" t="s">
        <v>118</v>
      </c>
      <c r="C55" s="66" t="s">
        <v>119</v>
      </c>
      <c r="D55" s="67" t="s">
        <v>92</v>
      </c>
      <c r="E55" s="48">
        <f>'I.1'!E32</f>
        <v>7</v>
      </c>
      <c r="F55" s="48">
        <f>'I.2'!E32</f>
        <v>7</v>
      </c>
      <c r="G55" s="48">
        <f>'II'!E32</f>
        <v>6</v>
      </c>
      <c r="H55" s="48"/>
      <c r="I55" s="48"/>
      <c r="J55" s="48">
        <f>'IV'!E32</f>
        <v>7</v>
      </c>
      <c r="K55" s="48">
        <f>'V.1'!E32</f>
        <v>7</v>
      </c>
      <c r="L55" s="48">
        <f>'V.2'!E32</f>
        <v>8</v>
      </c>
      <c r="M55" s="48"/>
      <c r="N55" s="48">
        <f>VI!E32</f>
        <v>7.5</v>
      </c>
      <c r="O55" s="48"/>
      <c r="P55" s="49">
        <f t="shared" si="2"/>
        <v>7.07</v>
      </c>
      <c r="Q55" s="50" t="str">
        <f t="shared" si="3"/>
        <v>Viết KL</v>
      </c>
      <c r="R55" s="51"/>
    </row>
    <row r="56" spans="1:18" ht="27" customHeight="1">
      <c r="A56" s="12">
        <v>48</v>
      </c>
      <c r="B56" s="65" t="s">
        <v>129</v>
      </c>
      <c r="C56" s="66" t="s">
        <v>130</v>
      </c>
      <c r="D56" s="67">
        <v>1981</v>
      </c>
      <c r="E56" s="48">
        <f>'I.1'!E38</f>
        <v>7</v>
      </c>
      <c r="F56" s="48">
        <f>'I.2'!E38</f>
        <v>7.5</v>
      </c>
      <c r="G56" s="48">
        <f>'II'!E38</f>
        <v>6</v>
      </c>
      <c r="H56" s="48"/>
      <c r="I56" s="48"/>
      <c r="J56" s="48">
        <f>'IV'!E38</f>
        <v>7</v>
      </c>
      <c r="K56" s="48">
        <f>'V.1'!E38</f>
        <v>7</v>
      </c>
      <c r="L56" s="48">
        <f>'V.2'!E38</f>
        <v>7</v>
      </c>
      <c r="M56" s="48"/>
      <c r="N56" s="48">
        <f>VI!E38</f>
        <v>8</v>
      </c>
      <c r="O56" s="48"/>
      <c r="P56" s="49">
        <f t="shared" si="2"/>
        <v>7.07</v>
      </c>
      <c r="Q56" s="50" t="str">
        <f t="shared" si="3"/>
        <v>Viết KL</v>
      </c>
      <c r="R56" s="51"/>
    </row>
    <row r="57" spans="1:18" ht="27" customHeight="1">
      <c r="A57" s="12">
        <v>49</v>
      </c>
      <c r="B57" s="65" t="s">
        <v>19</v>
      </c>
      <c r="C57" s="66" t="s">
        <v>64</v>
      </c>
      <c r="D57" s="67">
        <v>1976</v>
      </c>
      <c r="E57" s="48">
        <f>'I.1'!E74</f>
        <v>8.5</v>
      </c>
      <c r="F57" s="48">
        <f>'I.2'!E74</f>
        <v>7</v>
      </c>
      <c r="G57" s="48">
        <f>'II'!E74</f>
        <v>6</v>
      </c>
      <c r="H57" s="48"/>
      <c r="I57" s="48"/>
      <c r="J57" s="48">
        <f>'IV'!E74</f>
        <v>7</v>
      </c>
      <c r="K57" s="48">
        <f>'V.1'!E74</f>
        <v>6.5</v>
      </c>
      <c r="L57" s="48">
        <f>'V.2'!E74</f>
        <v>7.5</v>
      </c>
      <c r="M57" s="48"/>
      <c r="N57" s="48">
        <f>VI!E74</f>
        <v>7</v>
      </c>
      <c r="O57" s="48"/>
      <c r="P57" s="49">
        <f t="shared" si="2"/>
        <v>7.07</v>
      </c>
      <c r="Q57" s="50" t="str">
        <f t="shared" si="3"/>
        <v>Viết KL</v>
      </c>
      <c r="R57" s="51"/>
    </row>
    <row r="58" spans="1:18" ht="27" customHeight="1">
      <c r="A58" s="12">
        <v>50</v>
      </c>
      <c r="B58" s="65" t="s">
        <v>142</v>
      </c>
      <c r="C58" s="66" t="s">
        <v>37</v>
      </c>
      <c r="D58" s="67">
        <v>1976</v>
      </c>
      <c r="E58" s="48">
        <f>'I.1'!E45</f>
        <v>6.5</v>
      </c>
      <c r="F58" s="48">
        <f>'I.2'!E45</f>
        <v>6.5</v>
      </c>
      <c r="G58" s="48">
        <f>'II'!E45</f>
        <v>7</v>
      </c>
      <c r="H58" s="48"/>
      <c r="I58" s="48"/>
      <c r="J58" s="48">
        <f>'IV'!E45</f>
        <v>7</v>
      </c>
      <c r="K58" s="48">
        <f>'V.1'!E45</f>
        <v>6.5</v>
      </c>
      <c r="L58" s="48">
        <f>'V.2'!E45</f>
        <v>7</v>
      </c>
      <c r="M58" s="48"/>
      <c r="N58" s="48">
        <f>VI!E45</f>
        <v>8.5</v>
      </c>
      <c r="O58" s="48"/>
      <c r="P58" s="49">
        <f t="shared" si="2"/>
        <v>7</v>
      </c>
      <c r="Q58" s="50" t="str">
        <f t="shared" si="3"/>
        <v>Viết KL</v>
      </c>
      <c r="R58" s="51"/>
    </row>
    <row r="59" spans="1:18" ht="27" customHeight="1">
      <c r="A59" s="12">
        <v>51</v>
      </c>
      <c r="B59" s="65" t="s">
        <v>146</v>
      </c>
      <c r="C59" s="66" t="s">
        <v>39</v>
      </c>
      <c r="D59" s="67">
        <v>1984</v>
      </c>
      <c r="E59" s="48">
        <f>'I.1'!E47</f>
        <v>6.5</v>
      </c>
      <c r="F59" s="48">
        <f>'I.2'!E47</f>
        <v>7</v>
      </c>
      <c r="G59" s="48">
        <f>'II'!E47</f>
        <v>6.5</v>
      </c>
      <c r="H59" s="48"/>
      <c r="I59" s="48"/>
      <c r="J59" s="48">
        <f>'IV'!E47</f>
        <v>7</v>
      </c>
      <c r="K59" s="48">
        <f>'V.1'!E47</f>
        <v>7.5</v>
      </c>
      <c r="L59" s="48">
        <f>'V.2'!E47</f>
        <v>7</v>
      </c>
      <c r="M59" s="48"/>
      <c r="N59" s="48">
        <f>VI!E47</f>
        <v>7.5</v>
      </c>
      <c r="O59" s="48"/>
      <c r="P59" s="49">
        <f t="shared" si="2"/>
        <v>7</v>
      </c>
      <c r="Q59" s="50" t="str">
        <f t="shared" si="3"/>
        <v>Viết KL</v>
      </c>
      <c r="R59" s="51"/>
    </row>
    <row r="60" spans="1:18" ht="27" customHeight="1">
      <c r="A60" s="12">
        <v>52</v>
      </c>
      <c r="B60" s="65" t="s">
        <v>23</v>
      </c>
      <c r="C60" s="66" t="s">
        <v>39</v>
      </c>
      <c r="D60" s="67" t="s">
        <v>147</v>
      </c>
      <c r="E60" s="48">
        <f>'I.1'!E48</f>
        <v>7</v>
      </c>
      <c r="F60" s="48">
        <f>'I.2'!E48</f>
        <v>6.5</v>
      </c>
      <c r="G60" s="48">
        <f>'II'!E48</f>
        <v>6</v>
      </c>
      <c r="H60" s="48"/>
      <c r="I60" s="48"/>
      <c r="J60" s="48">
        <f>'IV'!E48</f>
        <v>7</v>
      </c>
      <c r="K60" s="48">
        <f>'V.1'!E48</f>
        <v>7</v>
      </c>
      <c r="L60" s="48">
        <f>'V.2'!E48</f>
        <v>7.5</v>
      </c>
      <c r="M60" s="48"/>
      <c r="N60" s="48">
        <f>VI!E48</f>
        <v>8</v>
      </c>
      <c r="O60" s="48"/>
      <c r="P60" s="49">
        <f t="shared" si="2"/>
        <v>7</v>
      </c>
      <c r="Q60" s="50" t="str">
        <f t="shared" si="3"/>
        <v>Viết KL</v>
      </c>
      <c r="R60" s="51"/>
    </row>
    <row r="61" spans="1:18" ht="27" customHeight="1">
      <c r="A61" s="12">
        <v>53</v>
      </c>
      <c r="B61" s="65" t="s">
        <v>180</v>
      </c>
      <c r="C61" s="66" t="s">
        <v>60</v>
      </c>
      <c r="D61" s="67" t="s">
        <v>145</v>
      </c>
      <c r="E61" s="48">
        <f>'I.1'!E69</f>
        <v>6.5</v>
      </c>
      <c r="F61" s="48">
        <f>'I.2'!E69</f>
        <v>6.5</v>
      </c>
      <c r="G61" s="48">
        <f>'II'!E69</f>
        <v>7</v>
      </c>
      <c r="H61" s="48"/>
      <c r="I61" s="48"/>
      <c r="J61" s="48">
        <f>'IV'!E69</f>
        <v>6.5</v>
      </c>
      <c r="K61" s="48">
        <f>'V.1'!E69</f>
        <v>7.5</v>
      </c>
      <c r="L61" s="48">
        <f>'V.2'!E69</f>
        <v>6.5</v>
      </c>
      <c r="M61" s="48"/>
      <c r="N61" s="48">
        <f>VI!E69</f>
        <v>8.5</v>
      </c>
      <c r="O61" s="48"/>
      <c r="P61" s="49">
        <f t="shared" si="2"/>
        <v>7</v>
      </c>
      <c r="Q61" s="50" t="str">
        <f t="shared" si="3"/>
        <v>Viết KL</v>
      </c>
      <c r="R61" s="51"/>
    </row>
    <row r="62" spans="1:18" ht="15" customHeight="1">
      <c r="A62" s="56"/>
      <c r="B62" s="57"/>
      <c r="C62" s="58"/>
      <c r="D62" s="59"/>
      <c r="E62" s="59"/>
      <c r="F62" s="59"/>
      <c r="G62" s="60"/>
      <c r="H62" s="59"/>
      <c r="I62" s="59"/>
      <c r="J62" s="59"/>
      <c r="K62" s="59"/>
      <c r="L62" s="59"/>
      <c r="M62" s="59"/>
      <c r="N62" s="59"/>
      <c r="O62" s="59"/>
      <c r="P62" s="61"/>
      <c r="Q62" s="62"/>
      <c r="R62" s="63"/>
    </row>
    <row r="63" spans="2:13" ht="15.75">
      <c r="B63" s="134" t="s">
        <v>538</v>
      </c>
      <c r="C63" s="134"/>
      <c r="D63" s="134"/>
      <c r="E63" s="134"/>
      <c r="F63" s="134"/>
      <c r="G63" s="134"/>
      <c r="H63" s="134"/>
      <c r="I63" s="134"/>
      <c r="J63" s="134"/>
      <c r="K63" s="134"/>
      <c r="L63" s="134"/>
      <c r="M63" s="64">
        <v>68</v>
      </c>
    </row>
    <row r="64" spans="2:13" ht="15.75">
      <c r="B64" s="134" t="s">
        <v>539</v>
      </c>
      <c r="C64" s="134"/>
      <c r="D64" s="134"/>
      <c r="E64" s="134"/>
      <c r="F64" s="134"/>
      <c r="G64" s="134"/>
      <c r="H64" s="134"/>
      <c r="I64" s="134"/>
      <c r="J64" s="134"/>
      <c r="K64" s="134"/>
      <c r="L64" s="134"/>
      <c r="M64" s="64">
        <v>17</v>
      </c>
    </row>
    <row r="65" spans="2:18" s="27" customFormat="1" ht="14.25" customHeight="1"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</row>
  </sheetData>
  <sheetProtection/>
  <mergeCells count="12">
    <mergeCell ref="B8:C8"/>
    <mergeCell ref="B63:L63"/>
    <mergeCell ref="B64:L64"/>
    <mergeCell ref="A1:C1"/>
    <mergeCell ref="H1:R1"/>
    <mergeCell ref="A2:C2"/>
    <mergeCell ref="H2:R2"/>
    <mergeCell ref="A3:C3"/>
    <mergeCell ref="H4:R4"/>
    <mergeCell ref="A5:R5"/>
    <mergeCell ref="A6:R6"/>
    <mergeCell ref="A7:R7"/>
  </mergeCells>
  <conditionalFormatting sqref="P62 E9:O61">
    <cfRule type="cellIs" priority="5" dxfId="102" operator="lessThan" stopIfTrue="1">
      <formula>5</formula>
    </cfRule>
  </conditionalFormatting>
  <conditionalFormatting sqref="P9:P61">
    <cfRule type="cellIs" priority="3" dxfId="103" operator="between" stopIfTrue="1">
      <formula>5</formula>
      <formula>5.9</formula>
    </cfRule>
    <cfRule type="cellIs" priority="4" dxfId="104" operator="lessThan" stopIfTrue="1">
      <formula>5</formula>
    </cfRule>
  </conditionalFormatting>
  <conditionalFormatting sqref="E9:O61">
    <cfRule type="cellIs" priority="1" dxfId="105" operator="between" stopIfTrue="1">
      <formula>5</formula>
      <formula>5.9</formula>
    </cfRule>
    <cfRule type="cellIs" priority="2" dxfId="106" operator="between" stopIfTrue="1">
      <formula>5</formula>
      <formula>6.9</formula>
    </cfRule>
  </conditionalFormatting>
  <printOptions/>
  <pageMargins left="0.39" right="0.17" top="0" bottom="0" header="0.17" footer="0.17"/>
  <pageSetup horizontalDpi="600" verticalDpi="600" orientation="landscape" r:id="rId2"/>
  <headerFooter>
    <oddFooter>&amp;C&amp;P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R64"/>
  <sheetViews>
    <sheetView zoomScale="96" zoomScaleNormal="96" zoomScalePageLayoutView="0" workbookViewId="0" topLeftCell="A1">
      <pane xSplit="3" ySplit="8" topLeftCell="D41" activePane="bottomRight" state="frozen"/>
      <selection pane="topLeft" activeCell="E16" sqref="E16"/>
      <selection pane="topRight" activeCell="E16" sqref="E16"/>
      <selection pane="bottomLeft" activeCell="E16" sqref="E16"/>
      <selection pane="bottomRight" activeCell="E16" sqref="E16"/>
    </sheetView>
  </sheetViews>
  <sheetFormatPr defaultColWidth="7.75390625" defaultRowHeight="15.75"/>
  <cols>
    <col min="1" max="1" width="4.25390625" style="27" customWidth="1"/>
    <col min="2" max="2" width="19.125" style="26" customWidth="1"/>
    <col min="3" max="3" width="7.50390625" style="26" customWidth="1"/>
    <col min="4" max="4" width="6.50390625" style="26" customWidth="1"/>
    <col min="5" max="5" width="6.125" style="26" customWidth="1"/>
    <col min="6" max="6" width="6.375" style="26" customWidth="1"/>
    <col min="7" max="7" width="5.875" style="26" customWidth="1"/>
    <col min="8" max="8" width="5.125" style="26" customWidth="1"/>
    <col min="9" max="9" width="5.50390625" style="26" customWidth="1"/>
    <col min="10" max="10" width="6.50390625" style="26" customWidth="1"/>
    <col min="11" max="11" width="6.00390625" style="26" customWidth="1"/>
    <col min="12" max="12" width="6.125" style="26" customWidth="1"/>
    <col min="13" max="13" width="5.25390625" style="26" customWidth="1"/>
    <col min="14" max="15" width="5.375" style="26" customWidth="1"/>
    <col min="16" max="16" width="7.25390625" style="26" customWidth="1"/>
    <col min="17" max="17" width="9.625" style="26" customWidth="1"/>
    <col min="18" max="18" width="10.50390625" style="26" customWidth="1"/>
    <col min="19" max="16384" width="7.75390625" style="26" customWidth="1"/>
  </cols>
  <sheetData>
    <row r="1" spans="1:18" s="34" customFormat="1" ht="16.5">
      <c r="A1" s="135" t="s">
        <v>0</v>
      </c>
      <c r="B1" s="135"/>
      <c r="C1" s="135"/>
      <c r="E1" s="35"/>
      <c r="F1" s="35"/>
      <c r="G1" s="35"/>
      <c r="H1" s="136" t="s">
        <v>517</v>
      </c>
      <c r="I1" s="136"/>
      <c r="J1" s="136"/>
      <c r="K1" s="136"/>
      <c r="L1" s="136"/>
      <c r="M1" s="136"/>
      <c r="N1" s="136"/>
      <c r="O1" s="136"/>
      <c r="P1" s="136"/>
      <c r="Q1" s="136"/>
      <c r="R1" s="136"/>
    </row>
    <row r="2" spans="1:18" s="34" customFormat="1" ht="18.75" customHeight="1">
      <c r="A2" s="136" t="s">
        <v>2</v>
      </c>
      <c r="B2" s="136"/>
      <c r="C2" s="136"/>
      <c r="D2" s="36"/>
      <c r="E2" s="36"/>
      <c r="F2" s="36"/>
      <c r="G2" s="36" t="s">
        <v>518</v>
      </c>
      <c r="H2" s="136" t="s">
        <v>519</v>
      </c>
      <c r="I2" s="136"/>
      <c r="J2" s="136"/>
      <c r="K2" s="136"/>
      <c r="L2" s="136"/>
      <c r="M2" s="136"/>
      <c r="N2" s="136"/>
      <c r="O2" s="136"/>
      <c r="P2" s="136"/>
      <c r="Q2" s="136"/>
      <c r="R2" s="136"/>
    </row>
    <row r="3" spans="1:18" s="34" customFormat="1" ht="16.5">
      <c r="A3" s="136" t="s">
        <v>4</v>
      </c>
      <c r="B3" s="136"/>
      <c r="C3" s="1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7"/>
      <c r="Q3" s="37"/>
      <c r="R3" s="38"/>
    </row>
    <row r="4" spans="1:18" s="34" customFormat="1" ht="18.75">
      <c r="A4" s="39"/>
      <c r="B4" s="40"/>
      <c r="C4" s="40"/>
      <c r="D4" s="40"/>
      <c r="E4" s="40"/>
      <c r="F4" s="40"/>
      <c r="G4" s="41"/>
      <c r="H4" s="137" t="s">
        <v>546</v>
      </c>
      <c r="I4" s="137"/>
      <c r="J4" s="137"/>
      <c r="K4" s="137"/>
      <c r="L4" s="137"/>
      <c r="M4" s="137"/>
      <c r="N4" s="137"/>
      <c r="O4" s="137"/>
      <c r="P4" s="137"/>
      <c r="Q4" s="137"/>
      <c r="R4" s="137"/>
    </row>
    <row r="5" spans="1:18" s="34" customFormat="1" ht="27" customHeight="1">
      <c r="A5" s="138" t="s">
        <v>547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</row>
    <row r="6" spans="1:18" s="34" customFormat="1" ht="21" customHeight="1">
      <c r="A6" s="138" t="s">
        <v>78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</row>
    <row r="7" spans="1:18" s="42" customFormat="1" ht="21.75" customHeight="1">
      <c r="A7" s="139" t="s">
        <v>548</v>
      </c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</row>
    <row r="8" spans="1:18" s="47" customFormat="1" ht="36.75" customHeight="1">
      <c r="A8" s="43" t="s">
        <v>7</v>
      </c>
      <c r="B8" s="140" t="s">
        <v>522</v>
      </c>
      <c r="C8" s="140"/>
      <c r="D8" s="44" t="s">
        <v>523</v>
      </c>
      <c r="E8" s="44" t="s">
        <v>524</v>
      </c>
      <c r="F8" s="44" t="s">
        <v>525</v>
      </c>
      <c r="G8" s="44" t="s">
        <v>526</v>
      </c>
      <c r="H8" s="45" t="s">
        <v>527</v>
      </c>
      <c r="I8" s="44" t="s">
        <v>528</v>
      </c>
      <c r="J8" s="44" t="s">
        <v>529</v>
      </c>
      <c r="K8" s="45" t="s">
        <v>530</v>
      </c>
      <c r="L8" s="44" t="s">
        <v>531</v>
      </c>
      <c r="M8" s="46" t="s">
        <v>532</v>
      </c>
      <c r="N8" s="46" t="s">
        <v>533</v>
      </c>
      <c r="O8" s="46" t="s">
        <v>534</v>
      </c>
      <c r="P8" s="44" t="s">
        <v>535</v>
      </c>
      <c r="Q8" s="44" t="s">
        <v>536</v>
      </c>
      <c r="R8" s="44" t="s">
        <v>537</v>
      </c>
    </row>
    <row r="9" spans="1:18" ht="27" customHeight="1">
      <c r="A9" s="12">
        <v>1</v>
      </c>
      <c r="B9" s="65" t="s">
        <v>131</v>
      </c>
      <c r="C9" s="66" t="s">
        <v>132</v>
      </c>
      <c r="D9" s="67">
        <v>1982</v>
      </c>
      <c r="E9" s="48">
        <f>'I.1'!E39</f>
        <v>8.5</v>
      </c>
      <c r="F9" s="48">
        <f>'I.2'!E39</f>
        <v>8</v>
      </c>
      <c r="G9" s="48">
        <f>'II'!E39</f>
        <v>8.5</v>
      </c>
      <c r="H9" s="48"/>
      <c r="I9" s="48"/>
      <c r="J9" s="48">
        <f>'IV'!E39</f>
        <v>7.5</v>
      </c>
      <c r="K9" s="48">
        <f>'V.1'!E39</f>
        <v>7.5</v>
      </c>
      <c r="L9" s="48"/>
      <c r="M9" s="48"/>
      <c r="N9" s="48">
        <f>VI!E39</f>
        <v>9</v>
      </c>
      <c r="O9" s="48"/>
      <c r="P9" s="49">
        <f aca="true" t="shared" si="0" ref="P9:P40">ROUND(SUMIF(E9:O9,"&gt;=5",E9:O9)/6,2)</f>
        <v>8.17</v>
      </c>
      <c r="Q9" s="50" t="str">
        <f aca="true" t="shared" si="1" ref="Q9:Q40">IF(AND(COUNTIF(E9:O9,"&lt;6")=0,P9&gt;=7),"Viết KL","Thi")</f>
        <v>Viết KL</v>
      </c>
      <c r="R9" s="51"/>
    </row>
    <row r="10" spans="1:18" ht="27" customHeight="1">
      <c r="A10" s="12">
        <v>2</v>
      </c>
      <c r="B10" s="65" t="s">
        <v>164</v>
      </c>
      <c r="C10" s="66" t="s">
        <v>54</v>
      </c>
      <c r="D10" s="67" t="s">
        <v>165</v>
      </c>
      <c r="E10" s="48">
        <f>'I.1'!E59</f>
        <v>7.5</v>
      </c>
      <c r="F10" s="48">
        <f>'I.2'!E59</f>
        <v>8.5</v>
      </c>
      <c r="G10" s="48">
        <f>'II'!E59</f>
        <v>8</v>
      </c>
      <c r="H10" s="48"/>
      <c r="I10" s="48"/>
      <c r="J10" s="48">
        <f>'IV'!E59</f>
        <v>7</v>
      </c>
      <c r="K10" s="48">
        <f>'V.1'!E59</f>
        <v>8</v>
      </c>
      <c r="L10" s="48"/>
      <c r="M10" s="48"/>
      <c r="N10" s="48">
        <f>VI!E59</f>
        <v>9</v>
      </c>
      <c r="O10" s="48"/>
      <c r="P10" s="49">
        <f t="shared" si="0"/>
        <v>8</v>
      </c>
      <c r="Q10" s="50" t="str">
        <f t="shared" si="1"/>
        <v>Viết KL</v>
      </c>
      <c r="R10" s="51"/>
    </row>
    <row r="11" spans="1:18" s="53" customFormat="1" ht="27" customHeight="1">
      <c r="A11" s="12">
        <v>3</v>
      </c>
      <c r="B11" s="65" t="s">
        <v>192</v>
      </c>
      <c r="C11" s="66" t="s">
        <v>189</v>
      </c>
      <c r="D11" s="67" t="s">
        <v>109</v>
      </c>
      <c r="E11" s="48">
        <f>'I.1'!E78</f>
        <v>7.5</v>
      </c>
      <c r="F11" s="48">
        <f>'I.2'!E78</f>
        <v>9</v>
      </c>
      <c r="G11" s="48">
        <f>'II'!E78</f>
        <v>7</v>
      </c>
      <c r="H11" s="48"/>
      <c r="I11" s="48"/>
      <c r="J11" s="48">
        <f>'IV'!E78</f>
        <v>7.5</v>
      </c>
      <c r="K11" s="48">
        <f>'V.1'!E78</f>
        <v>8</v>
      </c>
      <c r="L11" s="48"/>
      <c r="M11" s="48"/>
      <c r="N11" s="48">
        <f>VI!E78</f>
        <v>9</v>
      </c>
      <c r="O11" s="48"/>
      <c r="P11" s="49">
        <f t="shared" si="0"/>
        <v>8</v>
      </c>
      <c r="Q11" s="50" t="str">
        <f t="shared" si="1"/>
        <v>Viết KL</v>
      </c>
      <c r="R11" s="51"/>
    </row>
    <row r="12" spans="1:18" ht="27" customHeight="1">
      <c r="A12" s="12">
        <v>4</v>
      </c>
      <c r="B12" s="65" t="s">
        <v>50</v>
      </c>
      <c r="C12" s="66" t="s">
        <v>13</v>
      </c>
      <c r="D12" s="67">
        <v>1981</v>
      </c>
      <c r="E12" s="48">
        <f>'I.1'!E11</f>
        <v>8</v>
      </c>
      <c r="F12" s="48">
        <f>'I.2'!E11</f>
        <v>8.5</v>
      </c>
      <c r="G12" s="48">
        <f>'II'!E11</f>
        <v>8.5</v>
      </c>
      <c r="H12" s="48"/>
      <c r="I12" s="48"/>
      <c r="J12" s="48">
        <f>'IV'!E11</f>
        <v>7</v>
      </c>
      <c r="K12" s="48">
        <f>'V.1'!E11</f>
        <v>7</v>
      </c>
      <c r="L12" s="48"/>
      <c r="M12" s="48"/>
      <c r="N12" s="48">
        <f>VI!E11</f>
        <v>8.5</v>
      </c>
      <c r="O12" s="48"/>
      <c r="P12" s="49">
        <f t="shared" si="0"/>
        <v>7.92</v>
      </c>
      <c r="Q12" s="50" t="str">
        <f t="shared" si="1"/>
        <v>Viết KL</v>
      </c>
      <c r="R12" s="51"/>
    </row>
    <row r="13" spans="1:18" ht="27" customHeight="1">
      <c r="A13" s="12">
        <v>5</v>
      </c>
      <c r="B13" s="65" t="s">
        <v>168</v>
      </c>
      <c r="C13" s="66" t="s">
        <v>169</v>
      </c>
      <c r="D13" s="67" t="s">
        <v>170</v>
      </c>
      <c r="E13" s="48">
        <f>'I.1'!E62</f>
        <v>8.5</v>
      </c>
      <c r="F13" s="48">
        <f>'I.2'!E62</f>
        <v>7.5</v>
      </c>
      <c r="G13" s="48">
        <f>'II'!E62</f>
        <v>8</v>
      </c>
      <c r="H13" s="48"/>
      <c r="I13" s="48"/>
      <c r="J13" s="48">
        <f>'IV'!E62</f>
        <v>7</v>
      </c>
      <c r="K13" s="48">
        <f>'V.1'!E62</f>
        <v>7</v>
      </c>
      <c r="L13" s="48"/>
      <c r="M13" s="48"/>
      <c r="N13" s="48">
        <f>VI!E62</f>
        <v>9</v>
      </c>
      <c r="O13" s="48"/>
      <c r="P13" s="49">
        <f t="shared" si="0"/>
        <v>7.83</v>
      </c>
      <c r="Q13" s="50" t="str">
        <f t="shared" si="1"/>
        <v>Viết KL</v>
      </c>
      <c r="R13" s="51"/>
    </row>
    <row r="14" spans="1:18" ht="27" customHeight="1">
      <c r="A14" s="12">
        <v>6</v>
      </c>
      <c r="B14" s="68" t="s">
        <v>193</v>
      </c>
      <c r="C14" s="69" t="s">
        <v>66</v>
      </c>
      <c r="D14" s="70">
        <v>1987</v>
      </c>
      <c r="E14" s="48">
        <f>'I.1'!E79</f>
        <v>8.5</v>
      </c>
      <c r="F14" s="48">
        <f>'I.2'!E79</f>
        <v>8</v>
      </c>
      <c r="G14" s="48">
        <f>'II'!E79</f>
        <v>7</v>
      </c>
      <c r="H14" s="48"/>
      <c r="I14" s="48"/>
      <c r="J14" s="48">
        <f>'IV'!E79</f>
        <v>7.5</v>
      </c>
      <c r="K14" s="48">
        <f>'V.1'!E79</f>
        <v>8</v>
      </c>
      <c r="L14" s="48"/>
      <c r="M14" s="48"/>
      <c r="N14" s="48">
        <f>VI!E79</f>
        <v>8</v>
      </c>
      <c r="O14" s="48"/>
      <c r="P14" s="49">
        <f t="shared" si="0"/>
        <v>7.83</v>
      </c>
      <c r="Q14" s="50" t="str">
        <f t="shared" si="1"/>
        <v>Viết KL</v>
      </c>
      <c r="R14" s="51"/>
    </row>
    <row r="15" spans="1:18" ht="27" customHeight="1">
      <c r="A15" s="12">
        <v>7</v>
      </c>
      <c r="B15" s="65" t="s">
        <v>90</v>
      </c>
      <c r="C15" s="66" t="s">
        <v>91</v>
      </c>
      <c r="D15" s="67" t="s">
        <v>92</v>
      </c>
      <c r="E15" s="48">
        <f>'I.1'!E16</f>
        <v>7.5</v>
      </c>
      <c r="F15" s="48">
        <f>'I.2'!E16</f>
        <v>8</v>
      </c>
      <c r="G15" s="48">
        <f>'II'!E16</f>
        <v>8</v>
      </c>
      <c r="H15" s="48"/>
      <c r="I15" s="48"/>
      <c r="J15" s="48">
        <f>'IV'!E16</f>
        <v>7.5</v>
      </c>
      <c r="K15" s="48">
        <f>'V.1'!E16</f>
        <v>6.5</v>
      </c>
      <c r="L15" s="48"/>
      <c r="M15" s="48"/>
      <c r="N15" s="48">
        <f>VI!E16</f>
        <v>9</v>
      </c>
      <c r="O15" s="48"/>
      <c r="P15" s="49">
        <f t="shared" si="0"/>
        <v>7.75</v>
      </c>
      <c r="Q15" s="50" t="str">
        <f t="shared" si="1"/>
        <v>Viết KL</v>
      </c>
      <c r="R15" s="51"/>
    </row>
    <row r="16" spans="1:18" s="54" customFormat="1" ht="27" customHeight="1">
      <c r="A16" s="12">
        <v>8</v>
      </c>
      <c r="B16" s="65" t="s">
        <v>47</v>
      </c>
      <c r="C16" s="66" t="s">
        <v>29</v>
      </c>
      <c r="D16" s="67">
        <v>1987</v>
      </c>
      <c r="E16" s="48">
        <f>'I.1'!E28</f>
        <v>8</v>
      </c>
      <c r="F16" s="48">
        <f>'I.2'!E28</f>
        <v>8</v>
      </c>
      <c r="G16" s="48">
        <f>'II'!E28</f>
        <v>7</v>
      </c>
      <c r="H16" s="48"/>
      <c r="I16" s="48"/>
      <c r="J16" s="48">
        <f>'IV'!E28</f>
        <v>7.5</v>
      </c>
      <c r="K16" s="48">
        <f>'V.1'!E28</f>
        <v>7</v>
      </c>
      <c r="L16" s="48"/>
      <c r="M16" s="48"/>
      <c r="N16" s="48">
        <f>VI!E28</f>
        <v>9</v>
      </c>
      <c r="O16" s="48"/>
      <c r="P16" s="49">
        <f t="shared" si="0"/>
        <v>7.75</v>
      </c>
      <c r="Q16" s="50" t="str">
        <f t="shared" si="1"/>
        <v>Viết KL</v>
      </c>
      <c r="R16" s="51"/>
    </row>
    <row r="17" spans="1:18" ht="27" customHeight="1">
      <c r="A17" s="18">
        <v>9</v>
      </c>
      <c r="B17" s="65" t="s">
        <v>159</v>
      </c>
      <c r="C17" s="66" t="s">
        <v>51</v>
      </c>
      <c r="D17" s="67">
        <v>1988</v>
      </c>
      <c r="E17" s="48">
        <f>'I.1'!E55</f>
        <v>7.5</v>
      </c>
      <c r="F17" s="48">
        <f>'I.2'!E55</f>
        <v>8.5</v>
      </c>
      <c r="G17" s="48">
        <f>'II'!E55</f>
        <v>7</v>
      </c>
      <c r="H17" s="48"/>
      <c r="I17" s="48"/>
      <c r="J17" s="48">
        <f>'IV'!E55</f>
        <v>7</v>
      </c>
      <c r="K17" s="48">
        <f>'V.1'!E55</f>
        <v>7.5</v>
      </c>
      <c r="L17" s="48"/>
      <c r="M17" s="48"/>
      <c r="N17" s="48">
        <f>VI!E55</f>
        <v>9</v>
      </c>
      <c r="O17" s="48"/>
      <c r="P17" s="49">
        <f t="shared" si="0"/>
        <v>7.75</v>
      </c>
      <c r="Q17" s="50" t="str">
        <f t="shared" si="1"/>
        <v>Viết KL</v>
      </c>
      <c r="R17" s="51"/>
    </row>
    <row r="18" spans="1:18" ht="27" customHeight="1">
      <c r="A18" s="12">
        <v>10</v>
      </c>
      <c r="B18" s="65" t="s">
        <v>173</v>
      </c>
      <c r="C18" s="66" t="s">
        <v>174</v>
      </c>
      <c r="D18" s="67">
        <v>32507</v>
      </c>
      <c r="E18" s="48">
        <f>'I.1'!E64</f>
        <v>7.5</v>
      </c>
      <c r="F18" s="48">
        <f>'I.2'!E64</f>
        <v>7.5</v>
      </c>
      <c r="G18" s="48">
        <f>'II'!E64</f>
        <v>8</v>
      </c>
      <c r="H18" s="48"/>
      <c r="I18" s="48"/>
      <c r="J18" s="48">
        <f>'IV'!E64</f>
        <v>7</v>
      </c>
      <c r="K18" s="48">
        <f>'V.1'!E64</f>
        <v>7.5</v>
      </c>
      <c r="L18" s="48"/>
      <c r="M18" s="48"/>
      <c r="N18" s="48">
        <f>VI!E64</f>
        <v>9</v>
      </c>
      <c r="O18" s="48"/>
      <c r="P18" s="49">
        <f t="shared" si="0"/>
        <v>7.75</v>
      </c>
      <c r="Q18" s="50" t="str">
        <f t="shared" si="1"/>
        <v>Viết KL</v>
      </c>
      <c r="R18" s="51"/>
    </row>
    <row r="19" spans="1:18" ht="27" customHeight="1">
      <c r="A19" s="12">
        <v>11</v>
      </c>
      <c r="B19" s="65" t="s">
        <v>87</v>
      </c>
      <c r="C19" s="66" t="s">
        <v>88</v>
      </c>
      <c r="D19" s="67" t="s">
        <v>89</v>
      </c>
      <c r="E19" s="48">
        <f>'I.1'!E15</f>
        <v>7.5</v>
      </c>
      <c r="F19" s="48">
        <f>'I.2'!E15</f>
        <v>9</v>
      </c>
      <c r="G19" s="48">
        <f>'II'!E15</f>
        <v>6</v>
      </c>
      <c r="H19" s="48"/>
      <c r="I19" s="48"/>
      <c r="J19" s="48">
        <f>'IV'!E15</f>
        <v>7.5</v>
      </c>
      <c r="K19" s="48">
        <f>'V.1'!E15</f>
        <v>8</v>
      </c>
      <c r="L19" s="48"/>
      <c r="M19" s="48"/>
      <c r="N19" s="48">
        <f>VI!E15</f>
        <v>8</v>
      </c>
      <c r="O19" s="48"/>
      <c r="P19" s="49">
        <f t="shared" si="0"/>
        <v>7.67</v>
      </c>
      <c r="Q19" s="50" t="str">
        <f t="shared" si="1"/>
        <v>Viết KL</v>
      </c>
      <c r="R19" s="51"/>
    </row>
    <row r="20" spans="1:18" ht="27" customHeight="1">
      <c r="A20" s="12">
        <v>12</v>
      </c>
      <c r="B20" s="65" t="s">
        <v>104</v>
      </c>
      <c r="C20" s="66" t="s">
        <v>105</v>
      </c>
      <c r="D20" s="67" t="s">
        <v>106</v>
      </c>
      <c r="E20" s="48">
        <f>'I.1'!E23</f>
        <v>7.5</v>
      </c>
      <c r="F20" s="48">
        <f>'I.2'!E23</f>
        <v>7.5</v>
      </c>
      <c r="G20" s="48">
        <f>'II'!E23</f>
        <v>7.5</v>
      </c>
      <c r="H20" s="48"/>
      <c r="I20" s="48"/>
      <c r="J20" s="48">
        <f>'IV'!E23</f>
        <v>7.5</v>
      </c>
      <c r="K20" s="48">
        <f>'V.1'!E23</f>
        <v>7</v>
      </c>
      <c r="L20" s="48"/>
      <c r="M20" s="48"/>
      <c r="N20" s="48">
        <f>VI!E23</f>
        <v>9</v>
      </c>
      <c r="O20" s="48"/>
      <c r="P20" s="49">
        <f t="shared" si="0"/>
        <v>7.67</v>
      </c>
      <c r="Q20" s="50" t="str">
        <f t="shared" si="1"/>
        <v>Viết KL</v>
      </c>
      <c r="R20" s="51"/>
    </row>
    <row r="21" spans="1:18" ht="27" customHeight="1">
      <c r="A21" s="12">
        <v>13</v>
      </c>
      <c r="B21" s="65" t="s">
        <v>93</v>
      </c>
      <c r="C21" s="66" t="s">
        <v>176</v>
      </c>
      <c r="D21" s="67">
        <v>1989</v>
      </c>
      <c r="E21" s="48">
        <f>'I.1'!E66</f>
        <v>8.5</v>
      </c>
      <c r="F21" s="48">
        <f>'I.2'!E66</f>
        <v>7.5</v>
      </c>
      <c r="G21" s="48">
        <f>'II'!E66</f>
        <v>7.5</v>
      </c>
      <c r="H21" s="48"/>
      <c r="I21" s="48"/>
      <c r="J21" s="48">
        <f>'IV'!E66</f>
        <v>7</v>
      </c>
      <c r="K21" s="48">
        <f>'V.1'!E66</f>
        <v>6.5</v>
      </c>
      <c r="L21" s="48"/>
      <c r="M21" s="48"/>
      <c r="N21" s="48">
        <f>VI!E66</f>
        <v>8.5</v>
      </c>
      <c r="O21" s="48"/>
      <c r="P21" s="49">
        <f t="shared" si="0"/>
        <v>7.58</v>
      </c>
      <c r="Q21" s="50" t="str">
        <f t="shared" si="1"/>
        <v>Viết KL</v>
      </c>
      <c r="R21" s="51"/>
    </row>
    <row r="22" spans="1:18" ht="27" customHeight="1">
      <c r="A22" s="12">
        <v>14</v>
      </c>
      <c r="B22" s="65" t="s">
        <v>191</v>
      </c>
      <c r="C22" s="66" t="s">
        <v>189</v>
      </c>
      <c r="D22" s="67">
        <v>1981</v>
      </c>
      <c r="E22" s="48">
        <f>'I.1'!E77</f>
        <v>8</v>
      </c>
      <c r="F22" s="48">
        <f>'I.2'!E77</f>
        <v>8</v>
      </c>
      <c r="G22" s="48">
        <f>'II'!E77</f>
        <v>7</v>
      </c>
      <c r="H22" s="48"/>
      <c r="I22" s="48"/>
      <c r="J22" s="48">
        <f>'IV'!E77</f>
        <v>6</v>
      </c>
      <c r="K22" s="48">
        <f>'V.1'!E77</f>
        <v>7.5</v>
      </c>
      <c r="L22" s="48"/>
      <c r="M22" s="48"/>
      <c r="N22" s="48">
        <f>VI!E77</f>
        <v>9</v>
      </c>
      <c r="O22" s="48"/>
      <c r="P22" s="49">
        <f t="shared" si="0"/>
        <v>7.58</v>
      </c>
      <c r="Q22" s="50" t="str">
        <f t="shared" si="1"/>
        <v>Viết KL</v>
      </c>
      <c r="R22" s="51"/>
    </row>
    <row r="23" spans="1:18" s="55" customFormat="1" ht="27" customHeight="1">
      <c r="A23" s="12">
        <v>15</v>
      </c>
      <c r="B23" s="65" t="s">
        <v>93</v>
      </c>
      <c r="C23" s="66" t="s">
        <v>94</v>
      </c>
      <c r="D23" s="67">
        <v>1989</v>
      </c>
      <c r="E23" s="48">
        <f>'I.1'!E17</f>
        <v>7.5</v>
      </c>
      <c r="F23" s="48">
        <f>'I.2'!E17</f>
        <v>7</v>
      </c>
      <c r="G23" s="48">
        <f>'II'!E17</f>
        <v>8.5</v>
      </c>
      <c r="H23" s="48"/>
      <c r="I23" s="48"/>
      <c r="J23" s="48">
        <f>'IV'!E17</f>
        <v>7</v>
      </c>
      <c r="K23" s="48">
        <f>'V.1'!E17</f>
        <v>6.5</v>
      </c>
      <c r="L23" s="48"/>
      <c r="M23" s="48"/>
      <c r="N23" s="48">
        <f>VI!E17</f>
        <v>8.5</v>
      </c>
      <c r="O23" s="48"/>
      <c r="P23" s="49">
        <f t="shared" si="0"/>
        <v>7.5</v>
      </c>
      <c r="Q23" s="50" t="str">
        <f t="shared" si="1"/>
        <v>Viết KL</v>
      </c>
      <c r="R23" s="51"/>
    </row>
    <row r="24" spans="1:18" ht="27" customHeight="1">
      <c r="A24" s="12">
        <v>16</v>
      </c>
      <c r="B24" s="65" t="s">
        <v>115</v>
      </c>
      <c r="C24" s="66" t="s">
        <v>116</v>
      </c>
      <c r="D24" s="67" t="s">
        <v>117</v>
      </c>
      <c r="E24" s="48">
        <f>'I.1'!E30</f>
        <v>7.5</v>
      </c>
      <c r="F24" s="48">
        <f>'I.2'!E30</f>
        <v>7.5</v>
      </c>
      <c r="G24" s="48">
        <f>'II'!E30</f>
        <v>7.5</v>
      </c>
      <c r="H24" s="48"/>
      <c r="I24" s="48"/>
      <c r="J24" s="48">
        <f>'IV'!E30</f>
        <v>7</v>
      </c>
      <c r="K24" s="48">
        <f>'V.1'!E30</f>
        <v>6.5</v>
      </c>
      <c r="L24" s="48"/>
      <c r="M24" s="48"/>
      <c r="N24" s="48">
        <f>VI!E30</f>
        <v>9</v>
      </c>
      <c r="O24" s="48"/>
      <c r="P24" s="49">
        <f t="shared" si="0"/>
        <v>7.5</v>
      </c>
      <c r="Q24" s="50" t="str">
        <f t="shared" si="1"/>
        <v>Viết KL</v>
      </c>
      <c r="R24" s="51"/>
    </row>
    <row r="25" spans="1:18" ht="27" customHeight="1">
      <c r="A25" s="12">
        <v>17</v>
      </c>
      <c r="B25" s="65" t="s">
        <v>85</v>
      </c>
      <c r="C25" s="66" t="s">
        <v>116</v>
      </c>
      <c r="D25" s="67">
        <v>1988</v>
      </c>
      <c r="E25" s="48">
        <f>'I.1'!E31</f>
        <v>7.5</v>
      </c>
      <c r="F25" s="48">
        <f>'I.2'!E31</f>
        <v>6.5</v>
      </c>
      <c r="G25" s="48">
        <f>'II'!E31</f>
        <v>8</v>
      </c>
      <c r="H25" s="48"/>
      <c r="I25" s="48"/>
      <c r="J25" s="48">
        <f>'IV'!E31</f>
        <v>7</v>
      </c>
      <c r="K25" s="48">
        <f>'V.1'!E31</f>
        <v>7</v>
      </c>
      <c r="L25" s="48"/>
      <c r="M25" s="48"/>
      <c r="N25" s="48">
        <f>VI!E31</f>
        <v>9</v>
      </c>
      <c r="O25" s="48"/>
      <c r="P25" s="49">
        <f t="shared" si="0"/>
        <v>7.5</v>
      </c>
      <c r="Q25" s="50" t="str">
        <f t="shared" si="1"/>
        <v>Viết KL</v>
      </c>
      <c r="R25" s="51"/>
    </row>
    <row r="26" spans="1:18" ht="27" customHeight="1">
      <c r="A26" s="12">
        <v>18</v>
      </c>
      <c r="B26" s="65" t="s">
        <v>127</v>
      </c>
      <c r="C26" s="66" t="s">
        <v>126</v>
      </c>
      <c r="D26" s="67" t="s">
        <v>128</v>
      </c>
      <c r="E26" s="48">
        <f>'I.1'!E37</f>
        <v>7</v>
      </c>
      <c r="F26" s="48">
        <f>'I.2'!E37</f>
        <v>8</v>
      </c>
      <c r="G26" s="48">
        <f>'II'!E37</f>
        <v>8</v>
      </c>
      <c r="H26" s="48"/>
      <c r="I26" s="48"/>
      <c r="J26" s="48">
        <f>'IV'!E37</f>
        <v>7.5</v>
      </c>
      <c r="K26" s="48">
        <f>'V.1'!E37</f>
        <v>6.5</v>
      </c>
      <c r="L26" s="48"/>
      <c r="M26" s="48"/>
      <c r="N26" s="48">
        <f>VI!E37</f>
        <v>8</v>
      </c>
      <c r="O26" s="48"/>
      <c r="P26" s="49">
        <f t="shared" si="0"/>
        <v>7.5</v>
      </c>
      <c r="Q26" s="50" t="str">
        <f t="shared" si="1"/>
        <v>Viết KL</v>
      </c>
      <c r="R26" s="51"/>
    </row>
    <row r="27" spans="1:18" ht="27" customHeight="1">
      <c r="A27" s="12">
        <v>19</v>
      </c>
      <c r="B27" s="65" t="s">
        <v>137</v>
      </c>
      <c r="C27" s="66" t="s">
        <v>138</v>
      </c>
      <c r="D27" s="67">
        <v>1987</v>
      </c>
      <c r="E27" s="48">
        <f>'I.1'!E42</f>
        <v>6.5</v>
      </c>
      <c r="F27" s="48">
        <f>'I.2'!E42</f>
        <v>7.5</v>
      </c>
      <c r="G27" s="48">
        <f>'II'!E42</f>
        <v>8</v>
      </c>
      <c r="H27" s="48"/>
      <c r="I27" s="48"/>
      <c r="J27" s="48">
        <f>'IV'!E42</f>
        <v>7</v>
      </c>
      <c r="K27" s="48">
        <f>'V.1'!E42</f>
        <v>7</v>
      </c>
      <c r="L27" s="48"/>
      <c r="M27" s="48"/>
      <c r="N27" s="48">
        <f>VI!E42</f>
        <v>9</v>
      </c>
      <c r="O27" s="48"/>
      <c r="P27" s="49">
        <f t="shared" si="0"/>
        <v>7.5</v>
      </c>
      <c r="Q27" s="50" t="str">
        <f t="shared" si="1"/>
        <v>Viết KL</v>
      </c>
      <c r="R27" s="51"/>
    </row>
    <row r="28" spans="1:18" ht="27" customHeight="1">
      <c r="A28" s="12">
        <v>20</v>
      </c>
      <c r="B28" s="65" t="s">
        <v>150</v>
      </c>
      <c r="C28" s="66" t="s">
        <v>151</v>
      </c>
      <c r="D28" s="67" t="s">
        <v>152</v>
      </c>
      <c r="E28" s="48">
        <f>'I.1'!E50</f>
        <v>8.5</v>
      </c>
      <c r="F28" s="48">
        <f>'I.2'!E50</f>
        <v>8</v>
      </c>
      <c r="G28" s="48">
        <f>'II'!E50</f>
        <v>6</v>
      </c>
      <c r="H28" s="48"/>
      <c r="I28" s="48"/>
      <c r="J28" s="48">
        <f>'IV'!E50</f>
        <v>7</v>
      </c>
      <c r="K28" s="48">
        <f>'V.1'!E50</f>
        <v>7.5</v>
      </c>
      <c r="L28" s="48"/>
      <c r="M28" s="48"/>
      <c r="N28" s="48">
        <f>VI!E50</f>
        <v>8</v>
      </c>
      <c r="O28" s="48"/>
      <c r="P28" s="49">
        <f t="shared" si="0"/>
        <v>7.5</v>
      </c>
      <c r="Q28" s="50" t="str">
        <f t="shared" si="1"/>
        <v>Viết KL</v>
      </c>
      <c r="R28" s="51"/>
    </row>
    <row r="29" spans="1:18" ht="27" customHeight="1">
      <c r="A29" s="12">
        <v>21</v>
      </c>
      <c r="B29" s="65" t="s">
        <v>157</v>
      </c>
      <c r="C29" s="66" t="s">
        <v>156</v>
      </c>
      <c r="D29" s="67">
        <v>1986</v>
      </c>
      <c r="E29" s="48">
        <f>'I.1'!E53</f>
        <v>8.5</v>
      </c>
      <c r="F29" s="48">
        <f>'I.2'!E53</f>
        <v>7.5</v>
      </c>
      <c r="G29" s="48">
        <f>'II'!E53</f>
        <v>6</v>
      </c>
      <c r="H29" s="48"/>
      <c r="I29" s="48"/>
      <c r="J29" s="48">
        <f>'IV'!E53</f>
        <v>7</v>
      </c>
      <c r="K29" s="48">
        <f>'V.1'!E53</f>
        <v>7.5</v>
      </c>
      <c r="L29" s="48"/>
      <c r="M29" s="48"/>
      <c r="N29" s="48">
        <f>VI!E53</f>
        <v>8.5</v>
      </c>
      <c r="O29" s="48"/>
      <c r="P29" s="49">
        <f t="shared" si="0"/>
        <v>7.5</v>
      </c>
      <c r="Q29" s="50" t="str">
        <f t="shared" si="1"/>
        <v>Viết KL</v>
      </c>
      <c r="R29" s="51"/>
    </row>
    <row r="30" spans="1:18" ht="27" customHeight="1">
      <c r="A30" s="12">
        <v>22</v>
      </c>
      <c r="B30" s="65" t="s">
        <v>31</v>
      </c>
      <c r="C30" s="66" t="s">
        <v>95</v>
      </c>
      <c r="D30" s="67" t="s">
        <v>96</v>
      </c>
      <c r="E30" s="48">
        <f>'I.1'!E18</f>
        <v>7</v>
      </c>
      <c r="F30" s="48">
        <f>'I.2'!E18</f>
        <v>8</v>
      </c>
      <c r="G30" s="48">
        <f>'II'!E18</f>
        <v>8</v>
      </c>
      <c r="H30" s="48"/>
      <c r="I30" s="48"/>
      <c r="J30" s="48">
        <f>'IV'!E18</f>
        <v>6.5</v>
      </c>
      <c r="K30" s="48">
        <f>'V.1'!E18</f>
        <v>6.5</v>
      </c>
      <c r="L30" s="48"/>
      <c r="M30" s="48"/>
      <c r="N30" s="48">
        <f>VI!E18</f>
        <v>8.5</v>
      </c>
      <c r="O30" s="48"/>
      <c r="P30" s="49">
        <f t="shared" si="0"/>
        <v>7.42</v>
      </c>
      <c r="Q30" s="50" t="str">
        <f t="shared" si="1"/>
        <v>Viết KL</v>
      </c>
      <c r="R30" s="51"/>
    </row>
    <row r="31" spans="1:18" ht="27" customHeight="1">
      <c r="A31" s="12">
        <v>23</v>
      </c>
      <c r="B31" s="65" t="s">
        <v>181</v>
      </c>
      <c r="C31" s="66" t="s">
        <v>182</v>
      </c>
      <c r="D31" s="67">
        <v>1986</v>
      </c>
      <c r="E31" s="48">
        <f>'I.1'!E70</f>
        <v>8.5</v>
      </c>
      <c r="F31" s="48">
        <f>'I.2'!E70</f>
        <v>6.5</v>
      </c>
      <c r="G31" s="48">
        <f>'II'!E70</f>
        <v>7.5</v>
      </c>
      <c r="H31" s="48"/>
      <c r="I31" s="48"/>
      <c r="J31" s="48">
        <f>'IV'!E70</f>
        <v>7</v>
      </c>
      <c r="K31" s="48">
        <f>'V.1'!E70</f>
        <v>6.5</v>
      </c>
      <c r="L31" s="48"/>
      <c r="M31" s="48"/>
      <c r="N31" s="48">
        <f>VI!E70</f>
        <v>8.5</v>
      </c>
      <c r="O31" s="48"/>
      <c r="P31" s="49">
        <f t="shared" si="0"/>
        <v>7.42</v>
      </c>
      <c r="Q31" s="50" t="str">
        <f t="shared" si="1"/>
        <v>Viết KL</v>
      </c>
      <c r="R31" s="51"/>
    </row>
    <row r="32" spans="1:18" ht="27" customHeight="1">
      <c r="A32" s="12">
        <v>24</v>
      </c>
      <c r="B32" s="65" t="s">
        <v>188</v>
      </c>
      <c r="C32" s="66" t="s">
        <v>189</v>
      </c>
      <c r="D32" s="67" t="s">
        <v>190</v>
      </c>
      <c r="E32" s="48">
        <f>'I.1'!E76</f>
        <v>7.5</v>
      </c>
      <c r="F32" s="48">
        <f>'I.2'!E76</f>
        <v>6.5</v>
      </c>
      <c r="G32" s="48">
        <f>'II'!E76</f>
        <v>7.5</v>
      </c>
      <c r="H32" s="48"/>
      <c r="I32" s="48"/>
      <c r="J32" s="48">
        <f>'IV'!E76</f>
        <v>7</v>
      </c>
      <c r="K32" s="48">
        <f>'V.1'!E76</f>
        <v>7.5</v>
      </c>
      <c r="L32" s="48"/>
      <c r="M32" s="48"/>
      <c r="N32" s="48">
        <f>VI!E76</f>
        <v>8.5</v>
      </c>
      <c r="O32" s="48"/>
      <c r="P32" s="49">
        <f t="shared" si="0"/>
        <v>7.42</v>
      </c>
      <c r="Q32" s="50" t="str">
        <f t="shared" si="1"/>
        <v>Viết KL</v>
      </c>
      <c r="R32" s="51"/>
    </row>
    <row r="33" spans="1:18" ht="27" customHeight="1">
      <c r="A33" s="18">
        <v>25</v>
      </c>
      <c r="B33" s="65" t="s">
        <v>113</v>
      </c>
      <c r="C33" s="66" t="s">
        <v>112</v>
      </c>
      <c r="D33" s="67">
        <v>1983</v>
      </c>
      <c r="E33" s="48">
        <f>'I.1'!E27</f>
        <v>7.5</v>
      </c>
      <c r="F33" s="48">
        <f>'I.2'!E27</f>
        <v>8</v>
      </c>
      <c r="G33" s="48">
        <f>'II'!E27</f>
        <v>6</v>
      </c>
      <c r="H33" s="48"/>
      <c r="I33" s="48"/>
      <c r="J33" s="48">
        <f>'IV'!E27</f>
        <v>7</v>
      </c>
      <c r="K33" s="48">
        <f>'V.1'!E27</f>
        <v>7.5</v>
      </c>
      <c r="L33" s="48"/>
      <c r="M33" s="48"/>
      <c r="N33" s="48">
        <f>VI!E27</f>
        <v>8</v>
      </c>
      <c r="O33" s="48"/>
      <c r="P33" s="49">
        <f t="shared" si="0"/>
        <v>7.33</v>
      </c>
      <c r="Q33" s="50" t="str">
        <f t="shared" si="1"/>
        <v>Viết KL</v>
      </c>
      <c r="R33" s="51"/>
    </row>
    <row r="34" spans="1:18" ht="27" customHeight="1">
      <c r="A34" s="12">
        <v>26</v>
      </c>
      <c r="B34" s="65" t="s">
        <v>153</v>
      </c>
      <c r="C34" s="66" t="s">
        <v>154</v>
      </c>
      <c r="D34" s="67" t="s">
        <v>147</v>
      </c>
      <c r="E34" s="48">
        <f>'I.1'!E51</f>
        <v>8</v>
      </c>
      <c r="F34" s="48">
        <f>'I.2'!E51</f>
        <v>7</v>
      </c>
      <c r="G34" s="48">
        <f>'II'!E51</f>
        <v>7</v>
      </c>
      <c r="H34" s="48"/>
      <c r="I34" s="48"/>
      <c r="J34" s="48">
        <f>'IV'!E51</f>
        <v>7</v>
      </c>
      <c r="K34" s="48">
        <f>'V.1'!E51</f>
        <v>7</v>
      </c>
      <c r="L34" s="48"/>
      <c r="M34" s="48"/>
      <c r="N34" s="48">
        <f>VI!E51</f>
        <v>8</v>
      </c>
      <c r="O34" s="48"/>
      <c r="P34" s="49">
        <f t="shared" si="0"/>
        <v>7.33</v>
      </c>
      <c r="Q34" s="50" t="str">
        <f t="shared" si="1"/>
        <v>Viết KL</v>
      </c>
      <c r="R34" s="51"/>
    </row>
    <row r="35" spans="1:18" ht="27" customHeight="1">
      <c r="A35" s="12">
        <v>27</v>
      </c>
      <c r="B35" s="65" t="s">
        <v>178</v>
      </c>
      <c r="C35" s="66" t="s">
        <v>60</v>
      </c>
      <c r="D35" s="67" t="s">
        <v>179</v>
      </c>
      <c r="E35" s="48">
        <f>'I.1'!E68</f>
        <v>7.5</v>
      </c>
      <c r="F35" s="48">
        <f>'I.2'!E68</f>
        <v>7.5</v>
      </c>
      <c r="G35" s="48">
        <f>'II'!E68</f>
        <v>7</v>
      </c>
      <c r="H35" s="48"/>
      <c r="I35" s="48"/>
      <c r="J35" s="48">
        <f>'IV'!E68</f>
        <v>6</v>
      </c>
      <c r="K35" s="48">
        <f>'V.1'!E68</f>
        <v>7</v>
      </c>
      <c r="L35" s="48"/>
      <c r="M35" s="48"/>
      <c r="N35" s="48">
        <f>VI!E68</f>
        <v>9</v>
      </c>
      <c r="O35" s="48"/>
      <c r="P35" s="49">
        <f t="shared" si="0"/>
        <v>7.33</v>
      </c>
      <c r="Q35" s="50" t="str">
        <f t="shared" si="1"/>
        <v>Viết KL</v>
      </c>
      <c r="R35" s="51"/>
    </row>
    <row r="36" spans="1:18" ht="27" customHeight="1">
      <c r="A36" s="12">
        <v>28</v>
      </c>
      <c r="B36" s="65" t="s">
        <v>186</v>
      </c>
      <c r="C36" s="66" t="s">
        <v>187</v>
      </c>
      <c r="D36" s="67">
        <v>1984</v>
      </c>
      <c r="E36" s="48">
        <f>'I.1'!E75</f>
        <v>7.5</v>
      </c>
      <c r="F36" s="48">
        <f>'I.2'!E75</f>
        <v>6</v>
      </c>
      <c r="G36" s="48">
        <f>'II'!E75</f>
        <v>7.5</v>
      </c>
      <c r="H36" s="48"/>
      <c r="I36" s="48"/>
      <c r="J36" s="48">
        <f>'IV'!E75</f>
        <v>7</v>
      </c>
      <c r="K36" s="48">
        <f>'V.1'!E75</f>
        <v>7.5</v>
      </c>
      <c r="L36" s="48"/>
      <c r="M36" s="48"/>
      <c r="N36" s="48">
        <f>VI!E75</f>
        <v>8.5</v>
      </c>
      <c r="O36" s="48"/>
      <c r="P36" s="49">
        <f t="shared" si="0"/>
        <v>7.33</v>
      </c>
      <c r="Q36" s="50" t="str">
        <f t="shared" si="1"/>
        <v>Viết KL</v>
      </c>
      <c r="R36" s="51"/>
    </row>
    <row r="37" spans="1:18" ht="27" customHeight="1">
      <c r="A37" s="12">
        <v>29</v>
      </c>
      <c r="B37" s="65" t="s">
        <v>83</v>
      </c>
      <c r="C37" s="66" t="s">
        <v>84</v>
      </c>
      <c r="D37" s="67">
        <v>1988</v>
      </c>
      <c r="E37" s="48">
        <f>'I.1'!E13</f>
        <v>8</v>
      </c>
      <c r="F37" s="48">
        <f>'I.2'!E13</f>
        <v>7.5</v>
      </c>
      <c r="G37" s="48">
        <f>'II'!E13</f>
        <v>6.5</v>
      </c>
      <c r="H37" s="48"/>
      <c r="I37" s="48"/>
      <c r="J37" s="48">
        <f>'IV'!E13</f>
        <v>6.5</v>
      </c>
      <c r="K37" s="48">
        <f>'V.1'!E13</f>
        <v>7</v>
      </c>
      <c r="L37" s="48"/>
      <c r="M37" s="48"/>
      <c r="N37" s="48">
        <f>VI!E13</f>
        <v>8</v>
      </c>
      <c r="O37" s="48"/>
      <c r="P37" s="49">
        <f t="shared" si="0"/>
        <v>7.25</v>
      </c>
      <c r="Q37" s="50" t="str">
        <f t="shared" si="1"/>
        <v>Viết KL</v>
      </c>
      <c r="R37" s="52"/>
    </row>
    <row r="38" spans="1:18" ht="27" customHeight="1">
      <c r="A38" s="12">
        <v>30</v>
      </c>
      <c r="B38" s="65" t="s">
        <v>33</v>
      </c>
      <c r="C38" s="66" t="s">
        <v>97</v>
      </c>
      <c r="D38" s="67" t="s">
        <v>98</v>
      </c>
      <c r="E38" s="48">
        <f>'I.1'!E19</f>
        <v>7</v>
      </c>
      <c r="F38" s="48">
        <f>'I.2'!E19</f>
        <v>6.5</v>
      </c>
      <c r="G38" s="48">
        <f>'II'!E19</f>
        <v>7.5</v>
      </c>
      <c r="H38" s="48"/>
      <c r="I38" s="48"/>
      <c r="J38" s="48">
        <f>'IV'!E19</f>
        <v>7</v>
      </c>
      <c r="K38" s="48">
        <f>'V.1'!E19</f>
        <v>7</v>
      </c>
      <c r="L38" s="48"/>
      <c r="M38" s="48"/>
      <c r="N38" s="48">
        <f>VI!E19</f>
        <v>8.5</v>
      </c>
      <c r="O38" s="48"/>
      <c r="P38" s="49">
        <f t="shared" si="0"/>
        <v>7.25</v>
      </c>
      <c r="Q38" s="50" t="str">
        <f t="shared" si="1"/>
        <v>Viết KL</v>
      </c>
      <c r="R38" s="51"/>
    </row>
    <row r="39" spans="1:18" ht="27" customHeight="1">
      <c r="A39" s="12">
        <v>31</v>
      </c>
      <c r="B39" s="65" t="s">
        <v>107</v>
      </c>
      <c r="C39" s="66" t="s">
        <v>108</v>
      </c>
      <c r="D39" s="67" t="s">
        <v>109</v>
      </c>
      <c r="E39" s="48">
        <f>'I.1'!E24</f>
        <v>8</v>
      </c>
      <c r="F39" s="48">
        <f>'I.2'!E24</f>
        <v>8</v>
      </c>
      <c r="G39" s="48">
        <f>'II'!E24</f>
        <v>6</v>
      </c>
      <c r="H39" s="48"/>
      <c r="I39" s="48"/>
      <c r="J39" s="48">
        <f>'IV'!E24</f>
        <v>6.5</v>
      </c>
      <c r="K39" s="48">
        <f>'V.1'!E24</f>
        <v>7</v>
      </c>
      <c r="L39" s="48"/>
      <c r="M39" s="48"/>
      <c r="N39" s="48">
        <f>VI!E24</f>
        <v>8</v>
      </c>
      <c r="O39" s="48"/>
      <c r="P39" s="49">
        <f t="shared" si="0"/>
        <v>7.25</v>
      </c>
      <c r="Q39" s="50" t="str">
        <f t="shared" si="1"/>
        <v>Viết KL</v>
      </c>
      <c r="R39" s="51"/>
    </row>
    <row r="40" spans="1:18" ht="27" customHeight="1">
      <c r="A40" s="12">
        <v>32</v>
      </c>
      <c r="B40" s="65" t="s">
        <v>27</v>
      </c>
      <c r="C40" s="66" t="s">
        <v>112</v>
      </c>
      <c r="D40" s="67">
        <v>1985</v>
      </c>
      <c r="E40" s="48">
        <f>'I.1'!E26</f>
        <v>7</v>
      </c>
      <c r="F40" s="48">
        <f>'I.2'!E26</f>
        <v>7.5</v>
      </c>
      <c r="G40" s="48">
        <f>'II'!E26</f>
        <v>7</v>
      </c>
      <c r="H40" s="48"/>
      <c r="I40" s="48"/>
      <c r="J40" s="48">
        <f>'IV'!E26</f>
        <v>7</v>
      </c>
      <c r="K40" s="48">
        <f>'V.1'!E26</f>
        <v>7</v>
      </c>
      <c r="L40" s="48"/>
      <c r="M40" s="48"/>
      <c r="N40" s="48">
        <f>VI!E26</f>
        <v>8</v>
      </c>
      <c r="O40" s="48"/>
      <c r="P40" s="49">
        <f t="shared" si="0"/>
        <v>7.25</v>
      </c>
      <c r="Q40" s="50" t="str">
        <f t="shared" si="1"/>
        <v>Viết KL</v>
      </c>
      <c r="R40" s="51"/>
    </row>
    <row r="41" spans="1:18" ht="27" customHeight="1">
      <c r="A41" s="12">
        <v>33</v>
      </c>
      <c r="B41" s="65" t="s">
        <v>90</v>
      </c>
      <c r="C41" s="66" t="s">
        <v>158</v>
      </c>
      <c r="D41" s="67">
        <v>1980</v>
      </c>
      <c r="E41" s="48">
        <f>'I.1'!E54</f>
        <v>8</v>
      </c>
      <c r="F41" s="48">
        <f>'I.2'!E54</f>
        <v>6.5</v>
      </c>
      <c r="G41" s="48">
        <f>'II'!E54</f>
        <v>6.5</v>
      </c>
      <c r="H41" s="48"/>
      <c r="I41" s="48"/>
      <c r="J41" s="48">
        <f>'IV'!E54</f>
        <v>7</v>
      </c>
      <c r="K41" s="48">
        <f>'V.1'!E54</f>
        <v>6.5</v>
      </c>
      <c r="L41" s="48"/>
      <c r="M41" s="48"/>
      <c r="N41" s="48">
        <f>VI!E54</f>
        <v>9</v>
      </c>
      <c r="O41" s="48"/>
      <c r="P41" s="49">
        <f aca="true" t="shared" si="2" ref="P41:P60">ROUND(SUMIF(E41:O41,"&gt;=5",E41:O41)/6,2)</f>
        <v>7.25</v>
      </c>
      <c r="Q41" s="50" t="str">
        <f aca="true" t="shared" si="3" ref="Q41:Q60">IF(AND(COUNTIF(E41:O41,"&lt;6")=0,P41&gt;=7),"Viết KL","Thi")</f>
        <v>Viết KL</v>
      </c>
      <c r="R41" s="51"/>
    </row>
    <row r="42" spans="1:18" ht="27" customHeight="1">
      <c r="A42" s="12">
        <v>34</v>
      </c>
      <c r="B42" s="65" t="s">
        <v>166</v>
      </c>
      <c r="C42" s="66" t="s">
        <v>57</v>
      </c>
      <c r="D42" s="67">
        <v>1982</v>
      </c>
      <c r="E42" s="48">
        <f>'I.1'!E60</f>
        <v>7</v>
      </c>
      <c r="F42" s="48">
        <f>'I.2'!E60</f>
        <v>7</v>
      </c>
      <c r="G42" s="48">
        <f>'II'!E60</f>
        <v>7</v>
      </c>
      <c r="H42" s="48"/>
      <c r="I42" s="48"/>
      <c r="J42" s="48">
        <f>'IV'!E60</f>
        <v>7</v>
      </c>
      <c r="K42" s="48">
        <f>'V.1'!E60</f>
        <v>7</v>
      </c>
      <c r="L42" s="48"/>
      <c r="M42" s="48"/>
      <c r="N42" s="48">
        <f>VI!E60</f>
        <v>8.5</v>
      </c>
      <c r="O42" s="48"/>
      <c r="P42" s="49">
        <f t="shared" si="2"/>
        <v>7.25</v>
      </c>
      <c r="Q42" s="50" t="str">
        <f t="shared" si="3"/>
        <v>Viết KL</v>
      </c>
      <c r="R42" s="51"/>
    </row>
    <row r="43" spans="1:18" ht="27" customHeight="1">
      <c r="A43" s="12">
        <v>35</v>
      </c>
      <c r="B43" s="65" t="s">
        <v>81</v>
      </c>
      <c r="C43" s="66" t="s">
        <v>13</v>
      </c>
      <c r="D43" s="67">
        <v>1985</v>
      </c>
      <c r="E43" s="48">
        <f>'I.1'!E10</f>
        <v>7.5</v>
      </c>
      <c r="F43" s="48">
        <f>'I.2'!E10</f>
        <v>6</v>
      </c>
      <c r="G43" s="48">
        <f>'II'!E10</f>
        <v>7</v>
      </c>
      <c r="H43" s="48"/>
      <c r="I43" s="48"/>
      <c r="J43" s="48">
        <f>'IV'!E10</f>
        <v>7</v>
      </c>
      <c r="K43" s="48">
        <f>'V.1'!E10</f>
        <v>7.5</v>
      </c>
      <c r="L43" s="48"/>
      <c r="M43" s="48"/>
      <c r="N43" s="48">
        <f>VI!E10</f>
        <v>8</v>
      </c>
      <c r="O43" s="48"/>
      <c r="P43" s="49">
        <f t="shared" si="2"/>
        <v>7.17</v>
      </c>
      <c r="Q43" s="50" t="str">
        <f t="shared" si="3"/>
        <v>Viết KL</v>
      </c>
      <c r="R43" s="51"/>
    </row>
    <row r="44" spans="1:18" ht="27" customHeight="1">
      <c r="A44" s="12">
        <v>36</v>
      </c>
      <c r="B44" s="65" t="s">
        <v>103</v>
      </c>
      <c r="C44" s="66" t="s">
        <v>20</v>
      </c>
      <c r="D44" s="67" t="s">
        <v>89</v>
      </c>
      <c r="E44" s="48">
        <f>'I.1'!E22</f>
        <v>7</v>
      </c>
      <c r="F44" s="48">
        <f>'I.2'!E22</f>
        <v>8.5</v>
      </c>
      <c r="G44" s="48">
        <f>'II'!E22</f>
        <v>6</v>
      </c>
      <c r="H44" s="48"/>
      <c r="I44" s="48"/>
      <c r="J44" s="48">
        <f>'IV'!E22</f>
        <v>6.5</v>
      </c>
      <c r="K44" s="48">
        <f>'V.1'!E22</f>
        <v>6.5</v>
      </c>
      <c r="L44" s="48"/>
      <c r="M44" s="48"/>
      <c r="N44" s="48">
        <f>VI!E22</f>
        <v>8.5</v>
      </c>
      <c r="O44" s="48"/>
      <c r="P44" s="49">
        <f t="shared" si="2"/>
        <v>7.17</v>
      </c>
      <c r="Q44" s="50" t="str">
        <f t="shared" si="3"/>
        <v>Viết KL</v>
      </c>
      <c r="R44" s="51"/>
    </row>
    <row r="45" spans="1:18" ht="27" customHeight="1">
      <c r="A45" s="12">
        <v>37</v>
      </c>
      <c r="B45" s="65" t="s">
        <v>123</v>
      </c>
      <c r="C45" s="66" t="s">
        <v>124</v>
      </c>
      <c r="D45" s="67">
        <v>1983</v>
      </c>
      <c r="E45" s="48">
        <f>'I.1'!E35</f>
        <v>7</v>
      </c>
      <c r="F45" s="48">
        <f>'I.2'!E35</f>
        <v>7</v>
      </c>
      <c r="G45" s="48">
        <f>'II'!E35</f>
        <v>6.5</v>
      </c>
      <c r="H45" s="48"/>
      <c r="I45" s="48"/>
      <c r="J45" s="48">
        <f>'IV'!E35</f>
        <v>6.5</v>
      </c>
      <c r="K45" s="48">
        <f>'V.1'!E35</f>
        <v>7</v>
      </c>
      <c r="L45" s="48"/>
      <c r="M45" s="48"/>
      <c r="N45" s="48">
        <f>VI!E35</f>
        <v>9</v>
      </c>
      <c r="O45" s="48"/>
      <c r="P45" s="49">
        <f t="shared" si="2"/>
        <v>7.17</v>
      </c>
      <c r="Q45" s="50" t="str">
        <f t="shared" si="3"/>
        <v>Viết KL</v>
      </c>
      <c r="R45" s="51"/>
    </row>
    <row r="46" spans="1:18" ht="27" customHeight="1">
      <c r="A46" s="12">
        <v>38</v>
      </c>
      <c r="B46" s="65" t="s">
        <v>125</v>
      </c>
      <c r="C46" s="66" t="s">
        <v>126</v>
      </c>
      <c r="D46" s="67">
        <v>1987</v>
      </c>
      <c r="E46" s="48">
        <f>'I.1'!E36</f>
        <v>7</v>
      </c>
      <c r="F46" s="48">
        <f>'I.2'!E36</f>
        <v>7</v>
      </c>
      <c r="G46" s="48">
        <f>'II'!E36</f>
        <v>6</v>
      </c>
      <c r="H46" s="48"/>
      <c r="I46" s="48"/>
      <c r="J46" s="48">
        <f>'IV'!E36</f>
        <v>7</v>
      </c>
      <c r="K46" s="48">
        <f>'V.1'!E36</f>
        <v>7</v>
      </c>
      <c r="L46" s="48"/>
      <c r="M46" s="48"/>
      <c r="N46" s="48">
        <f>VI!E36</f>
        <v>9</v>
      </c>
      <c r="O46" s="48"/>
      <c r="P46" s="49">
        <f t="shared" si="2"/>
        <v>7.17</v>
      </c>
      <c r="Q46" s="50" t="str">
        <f t="shared" si="3"/>
        <v>Viết KL</v>
      </c>
      <c r="R46" s="51"/>
    </row>
    <row r="47" spans="1:18" ht="27" customHeight="1">
      <c r="A47" s="12">
        <v>39</v>
      </c>
      <c r="B47" s="65" t="s">
        <v>135</v>
      </c>
      <c r="C47" s="66" t="s">
        <v>136</v>
      </c>
      <c r="D47" s="67">
        <v>1991</v>
      </c>
      <c r="E47" s="48">
        <f>'I.1'!E41</f>
        <v>6.5</v>
      </c>
      <c r="F47" s="48">
        <f>'I.2'!E41</f>
        <v>7.5</v>
      </c>
      <c r="G47" s="48">
        <f>'II'!E41</f>
        <v>6</v>
      </c>
      <c r="H47" s="48"/>
      <c r="I47" s="48"/>
      <c r="J47" s="48">
        <f>'IV'!E41</f>
        <v>7.5</v>
      </c>
      <c r="K47" s="48">
        <f>'V.1'!E41</f>
        <v>7</v>
      </c>
      <c r="L47" s="48"/>
      <c r="M47" s="48"/>
      <c r="N47" s="48">
        <f>VI!E41</f>
        <v>8.5</v>
      </c>
      <c r="O47" s="48"/>
      <c r="P47" s="49">
        <f t="shared" si="2"/>
        <v>7.17</v>
      </c>
      <c r="Q47" s="50" t="str">
        <f t="shared" si="3"/>
        <v>Viết KL</v>
      </c>
      <c r="R47" s="51"/>
    </row>
    <row r="48" spans="1:18" ht="27" customHeight="1">
      <c r="A48" s="18">
        <v>40</v>
      </c>
      <c r="B48" s="65" t="s">
        <v>139</v>
      </c>
      <c r="C48" s="66" t="s">
        <v>140</v>
      </c>
      <c r="D48" s="67">
        <v>1984</v>
      </c>
      <c r="E48" s="48">
        <f>'I.1'!E43</f>
        <v>7</v>
      </c>
      <c r="F48" s="48">
        <f>'I.2'!E43</f>
        <v>7</v>
      </c>
      <c r="G48" s="48">
        <f>'II'!E43</f>
        <v>8</v>
      </c>
      <c r="H48" s="48"/>
      <c r="I48" s="48"/>
      <c r="J48" s="48">
        <f>'IV'!E43</f>
        <v>7</v>
      </c>
      <c r="K48" s="48">
        <f>'V.1'!E43</f>
        <v>6.5</v>
      </c>
      <c r="L48" s="48"/>
      <c r="M48" s="48"/>
      <c r="N48" s="48">
        <f>VI!E43</f>
        <v>7.5</v>
      </c>
      <c r="O48" s="48"/>
      <c r="P48" s="49">
        <f t="shared" si="2"/>
        <v>7.17</v>
      </c>
      <c r="Q48" s="50" t="str">
        <f t="shared" si="3"/>
        <v>Viết KL</v>
      </c>
      <c r="R48" s="51"/>
    </row>
    <row r="49" spans="1:18" ht="27" customHeight="1">
      <c r="A49" s="12">
        <v>41</v>
      </c>
      <c r="B49" s="65" t="s">
        <v>123</v>
      </c>
      <c r="C49" s="66" t="s">
        <v>52</v>
      </c>
      <c r="D49" s="67" t="s">
        <v>160</v>
      </c>
      <c r="E49" s="48">
        <f>'I.1'!E56</f>
        <v>7</v>
      </c>
      <c r="F49" s="48">
        <f>'I.2'!E56</f>
        <v>7.5</v>
      </c>
      <c r="G49" s="48">
        <f>'II'!E56</f>
        <v>7</v>
      </c>
      <c r="H49" s="48"/>
      <c r="I49" s="48"/>
      <c r="J49" s="48">
        <f>'IV'!E56</f>
        <v>7</v>
      </c>
      <c r="K49" s="48">
        <f>'V.1'!E56</f>
        <v>7</v>
      </c>
      <c r="L49" s="48"/>
      <c r="M49" s="48"/>
      <c r="N49" s="48">
        <f>VI!E56</f>
        <v>7.5</v>
      </c>
      <c r="O49" s="48"/>
      <c r="P49" s="49">
        <f t="shared" si="2"/>
        <v>7.17</v>
      </c>
      <c r="Q49" s="50" t="str">
        <f t="shared" si="3"/>
        <v>Viết KL</v>
      </c>
      <c r="R49" s="51"/>
    </row>
    <row r="50" spans="1:18" ht="27" customHeight="1">
      <c r="A50" s="12">
        <v>42</v>
      </c>
      <c r="B50" s="65" t="s">
        <v>184</v>
      </c>
      <c r="C50" s="66" t="s">
        <v>185</v>
      </c>
      <c r="D50" s="67">
        <v>1978</v>
      </c>
      <c r="E50" s="48">
        <f>'I.1'!E73</f>
        <v>7.5</v>
      </c>
      <c r="F50" s="48">
        <f>'I.2'!E73</f>
        <v>6.5</v>
      </c>
      <c r="G50" s="48">
        <f>'II'!E73</f>
        <v>7.5</v>
      </c>
      <c r="H50" s="48"/>
      <c r="I50" s="48"/>
      <c r="J50" s="48">
        <f>'IV'!E73</f>
        <v>7.5</v>
      </c>
      <c r="K50" s="48">
        <f>'V.1'!E73</f>
        <v>6</v>
      </c>
      <c r="L50" s="48"/>
      <c r="M50" s="48"/>
      <c r="N50" s="48">
        <f>VI!E73</f>
        <v>8</v>
      </c>
      <c r="O50" s="48"/>
      <c r="P50" s="49">
        <f t="shared" si="2"/>
        <v>7.17</v>
      </c>
      <c r="Q50" s="50" t="str">
        <f t="shared" si="3"/>
        <v>Viết KL</v>
      </c>
      <c r="R50" s="51"/>
    </row>
    <row r="51" spans="1:18" ht="27" customHeight="1">
      <c r="A51" s="12">
        <v>43</v>
      </c>
      <c r="B51" s="65" t="s">
        <v>129</v>
      </c>
      <c r="C51" s="66" t="s">
        <v>130</v>
      </c>
      <c r="D51" s="67">
        <v>1981</v>
      </c>
      <c r="E51" s="48">
        <f>'I.1'!E38</f>
        <v>7</v>
      </c>
      <c r="F51" s="48">
        <f>'I.2'!E38</f>
        <v>7.5</v>
      </c>
      <c r="G51" s="48">
        <f>'II'!E38</f>
        <v>6</v>
      </c>
      <c r="H51" s="48"/>
      <c r="I51" s="48"/>
      <c r="J51" s="48">
        <f>'IV'!E38</f>
        <v>7</v>
      </c>
      <c r="K51" s="48">
        <f>'V.1'!E38</f>
        <v>7</v>
      </c>
      <c r="L51" s="48"/>
      <c r="M51" s="48"/>
      <c r="N51" s="48">
        <f>VI!E38</f>
        <v>8</v>
      </c>
      <c r="O51" s="48"/>
      <c r="P51" s="49">
        <f t="shared" si="2"/>
        <v>7.08</v>
      </c>
      <c r="Q51" s="50" t="str">
        <f t="shared" si="3"/>
        <v>Viết KL</v>
      </c>
      <c r="R51" s="51"/>
    </row>
    <row r="52" spans="1:18" ht="27" customHeight="1">
      <c r="A52" s="18">
        <v>44</v>
      </c>
      <c r="B52" s="65" t="s">
        <v>143</v>
      </c>
      <c r="C52" s="66" t="s">
        <v>144</v>
      </c>
      <c r="D52" s="67" t="s">
        <v>145</v>
      </c>
      <c r="E52" s="48">
        <f>'I.1'!E46</f>
        <v>7.5</v>
      </c>
      <c r="F52" s="48">
        <f>'I.2'!E46</f>
        <v>6.5</v>
      </c>
      <c r="G52" s="48">
        <f>'II'!E46</f>
        <v>7.5</v>
      </c>
      <c r="H52" s="48"/>
      <c r="I52" s="48"/>
      <c r="J52" s="48">
        <f>'IV'!E46</f>
        <v>6.5</v>
      </c>
      <c r="K52" s="48">
        <f>'V.1'!E46</f>
        <v>6.5</v>
      </c>
      <c r="L52" s="48"/>
      <c r="M52" s="48"/>
      <c r="N52" s="48">
        <f>VI!E46</f>
        <v>8</v>
      </c>
      <c r="O52" s="48"/>
      <c r="P52" s="49">
        <f t="shared" si="2"/>
        <v>7.08</v>
      </c>
      <c r="Q52" s="50" t="str">
        <f t="shared" si="3"/>
        <v>Viết KL</v>
      </c>
      <c r="R52" s="51"/>
    </row>
    <row r="53" spans="1:18" ht="27" customHeight="1">
      <c r="A53" s="12">
        <v>45</v>
      </c>
      <c r="B53" s="65" t="s">
        <v>167</v>
      </c>
      <c r="C53" s="66" t="s">
        <v>57</v>
      </c>
      <c r="D53" s="67">
        <v>1991</v>
      </c>
      <c r="E53" s="48">
        <f>'I.1'!E61</f>
        <v>7</v>
      </c>
      <c r="F53" s="48">
        <f>'I.2'!E61</f>
        <v>6.5</v>
      </c>
      <c r="G53" s="48">
        <f>'II'!E61</f>
        <v>6.5</v>
      </c>
      <c r="H53" s="48"/>
      <c r="I53" s="48"/>
      <c r="J53" s="48">
        <f>'IV'!E61</f>
        <v>7</v>
      </c>
      <c r="K53" s="48">
        <f>'V.1'!E61</f>
        <v>7.5</v>
      </c>
      <c r="L53" s="48"/>
      <c r="M53" s="48"/>
      <c r="N53" s="48">
        <f>VI!E61</f>
        <v>8</v>
      </c>
      <c r="O53" s="48"/>
      <c r="P53" s="49">
        <f t="shared" si="2"/>
        <v>7.08</v>
      </c>
      <c r="Q53" s="50" t="str">
        <f t="shared" si="3"/>
        <v>Viết KL</v>
      </c>
      <c r="R53" s="51"/>
    </row>
    <row r="54" spans="1:18" ht="27" customHeight="1">
      <c r="A54" s="12">
        <v>46</v>
      </c>
      <c r="B54" s="65" t="s">
        <v>175</v>
      </c>
      <c r="C54" s="66" t="s">
        <v>174</v>
      </c>
      <c r="D54" s="67">
        <v>1991</v>
      </c>
      <c r="E54" s="48">
        <f>'I.1'!E65</f>
        <v>6.5</v>
      </c>
      <c r="F54" s="48">
        <f>'I.2'!E65</f>
        <v>6</v>
      </c>
      <c r="G54" s="48">
        <f>'II'!E65</f>
        <v>8</v>
      </c>
      <c r="H54" s="48"/>
      <c r="I54" s="48"/>
      <c r="J54" s="48">
        <f>'IV'!E65</f>
        <v>7</v>
      </c>
      <c r="K54" s="48">
        <f>'V.1'!E65</f>
        <v>6.5</v>
      </c>
      <c r="L54" s="48"/>
      <c r="M54" s="48"/>
      <c r="N54" s="48">
        <f>VI!E65</f>
        <v>8.5</v>
      </c>
      <c r="O54" s="48"/>
      <c r="P54" s="49">
        <f t="shared" si="2"/>
        <v>7.08</v>
      </c>
      <c r="Q54" s="50" t="str">
        <f t="shared" si="3"/>
        <v>Viết KL</v>
      </c>
      <c r="R54" s="51"/>
    </row>
    <row r="55" spans="1:18" ht="27" customHeight="1">
      <c r="A55" s="12">
        <v>47</v>
      </c>
      <c r="B55" s="65" t="s">
        <v>180</v>
      </c>
      <c r="C55" s="66" t="s">
        <v>60</v>
      </c>
      <c r="D55" s="67" t="s">
        <v>145</v>
      </c>
      <c r="E55" s="48">
        <f>'I.1'!E69</f>
        <v>6.5</v>
      </c>
      <c r="F55" s="48">
        <f>'I.2'!E69</f>
        <v>6.5</v>
      </c>
      <c r="G55" s="48">
        <f>'II'!E69</f>
        <v>7</v>
      </c>
      <c r="H55" s="48"/>
      <c r="I55" s="48"/>
      <c r="J55" s="48">
        <f>'IV'!E69</f>
        <v>6.5</v>
      </c>
      <c r="K55" s="48">
        <f>'V.1'!E69</f>
        <v>7.5</v>
      </c>
      <c r="L55" s="48"/>
      <c r="M55" s="48"/>
      <c r="N55" s="48">
        <f>VI!E69</f>
        <v>8.5</v>
      </c>
      <c r="O55" s="48"/>
      <c r="P55" s="49">
        <f t="shared" si="2"/>
        <v>7.08</v>
      </c>
      <c r="Q55" s="50" t="str">
        <f t="shared" si="3"/>
        <v>Viết KL</v>
      </c>
      <c r="R55" s="51"/>
    </row>
    <row r="56" spans="1:18" ht="27" customHeight="1">
      <c r="A56" s="12">
        <v>48</v>
      </c>
      <c r="B56" s="65" t="s">
        <v>44</v>
      </c>
      <c r="C56" s="66" t="s">
        <v>183</v>
      </c>
      <c r="D56" s="67" t="s">
        <v>179</v>
      </c>
      <c r="E56" s="48">
        <f>'I.1'!E72</f>
        <v>8</v>
      </c>
      <c r="F56" s="48">
        <f>'I.2'!E72</f>
        <v>6</v>
      </c>
      <c r="G56" s="48">
        <f>'II'!E72</f>
        <v>7</v>
      </c>
      <c r="H56" s="48"/>
      <c r="I56" s="48"/>
      <c r="J56" s="48">
        <f>'IV'!E72</f>
        <v>7</v>
      </c>
      <c r="K56" s="48">
        <f>'V.1'!E72</f>
        <v>6</v>
      </c>
      <c r="L56" s="48"/>
      <c r="M56" s="48"/>
      <c r="N56" s="48">
        <f>VI!E72</f>
        <v>8.5</v>
      </c>
      <c r="O56" s="48"/>
      <c r="P56" s="49">
        <f t="shared" si="2"/>
        <v>7.08</v>
      </c>
      <c r="Q56" s="50" t="str">
        <f t="shared" si="3"/>
        <v>Viết KL</v>
      </c>
      <c r="R56" s="51"/>
    </row>
    <row r="57" spans="1:18" ht="27" customHeight="1">
      <c r="A57" s="12">
        <v>49</v>
      </c>
      <c r="B57" s="65" t="s">
        <v>133</v>
      </c>
      <c r="C57" s="66" t="s">
        <v>134</v>
      </c>
      <c r="D57" s="67">
        <v>1981</v>
      </c>
      <c r="E57" s="48">
        <f>'I.1'!E40</f>
        <v>7.5</v>
      </c>
      <c r="F57" s="48">
        <f>'I.2'!E40</f>
        <v>6.5</v>
      </c>
      <c r="G57" s="48">
        <f>'II'!E40</f>
        <v>6</v>
      </c>
      <c r="H57" s="48"/>
      <c r="I57" s="48"/>
      <c r="J57" s="48">
        <f>'IV'!E40</f>
        <v>7</v>
      </c>
      <c r="K57" s="48">
        <f>'V.1'!E40</f>
        <v>7</v>
      </c>
      <c r="L57" s="48"/>
      <c r="M57" s="48"/>
      <c r="N57" s="48">
        <f>VI!E40</f>
        <v>8</v>
      </c>
      <c r="O57" s="48"/>
      <c r="P57" s="49">
        <f t="shared" si="2"/>
        <v>7</v>
      </c>
      <c r="Q57" s="50" t="str">
        <f t="shared" si="3"/>
        <v>Viết KL</v>
      </c>
      <c r="R57" s="51"/>
    </row>
    <row r="58" spans="1:18" ht="27" customHeight="1">
      <c r="A58" s="12">
        <v>50</v>
      </c>
      <c r="B58" s="65" t="s">
        <v>142</v>
      </c>
      <c r="C58" s="66" t="s">
        <v>37</v>
      </c>
      <c r="D58" s="67">
        <v>1976</v>
      </c>
      <c r="E58" s="48">
        <f>'I.1'!E45</f>
        <v>6.5</v>
      </c>
      <c r="F58" s="48">
        <f>'I.2'!E45</f>
        <v>6.5</v>
      </c>
      <c r="G58" s="48">
        <f>'II'!E45</f>
        <v>7</v>
      </c>
      <c r="H58" s="48"/>
      <c r="I58" s="48"/>
      <c r="J58" s="48">
        <f>'IV'!E45</f>
        <v>7</v>
      </c>
      <c r="K58" s="48">
        <f>'V.1'!E45</f>
        <v>6.5</v>
      </c>
      <c r="L58" s="48"/>
      <c r="M58" s="48"/>
      <c r="N58" s="48">
        <f>VI!E45</f>
        <v>8.5</v>
      </c>
      <c r="O58" s="48"/>
      <c r="P58" s="49">
        <f t="shared" si="2"/>
        <v>7</v>
      </c>
      <c r="Q58" s="50" t="str">
        <f t="shared" si="3"/>
        <v>Viết KL</v>
      </c>
      <c r="R58" s="51"/>
    </row>
    <row r="59" spans="1:18" ht="27" customHeight="1">
      <c r="A59" s="12">
        <v>51</v>
      </c>
      <c r="B59" s="65" t="s">
        <v>146</v>
      </c>
      <c r="C59" s="66" t="s">
        <v>39</v>
      </c>
      <c r="D59" s="67">
        <v>1984</v>
      </c>
      <c r="E59" s="48">
        <f>'I.1'!E47</f>
        <v>6.5</v>
      </c>
      <c r="F59" s="48">
        <f>'I.2'!E47</f>
        <v>7</v>
      </c>
      <c r="G59" s="48">
        <f>'II'!E47</f>
        <v>6.5</v>
      </c>
      <c r="H59" s="48"/>
      <c r="I59" s="48"/>
      <c r="J59" s="48">
        <f>'IV'!E47</f>
        <v>7</v>
      </c>
      <c r="K59" s="48">
        <f>'V.1'!E47</f>
        <v>7.5</v>
      </c>
      <c r="L59" s="48"/>
      <c r="M59" s="48"/>
      <c r="N59" s="48">
        <f>VI!E47</f>
        <v>7.5</v>
      </c>
      <c r="O59" s="48"/>
      <c r="P59" s="49">
        <f t="shared" si="2"/>
        <v>7</v>
      </c>
      <c r="Q59" s="50" t="str">
        <f t="shared" si="3"/>
        <v>Viết KL</v>
      </c>
      <c r="R59" s="51"/>
    </row>
    <row r="60" spans="1:18" ht="27" customHeight="1">
      <c r="A60" s="12">
        <v>52</v>
      </c>
      <c r="B60" s="65" t="s">
        <v>19</v>
      </c>
      <c r="C60" s="66" t="s">
        <v>64</v>
      </c>
      <c r="D60" s="67">
        <v>1976</v>
      </c>
      <c r="E60" s="48">
        <f>'I.1'!E74</f>
        <v>8.5</v>
      </c>
      <c r="F60" s="48">
        <f>'I.2'!E74</f>
        <v>7</v>
      </c>
      <c r="G60" s="48">
        <f>'II'!E74</f>
        <v>6</v>
      </c>
      <c r="H60" s="48"/>
      <c r="I60" s="48"/>
      <c r="J60" s="48">
        <f>'IV'!E74</f>
        <v>7</v>
      </c>
      <c r="K60" s="48">
        <f>'V.1'!E74</f>
        <v>6.5</v>
      </c>
      <c r="L60" s="48"/>
      <c r="M60" s="48"/>
      <c r="N60" s="48">
        <f>VI!E74</f>
        <v>7</v>
      </c>
      <c r="O60" s="48"/>
      <c r="P60" s="49">
        <f t="shared" si="2"/>
        <v>7</v>
      </c>
      <c r="Q60" s="50" t="str">
        <f t="shared" si="3"/>
        <v>Viết KL</v>
      </c>
      <c r="R60" s="51"/>
    </row>
    <row r="61" spans="1:18" ht="15" customHeight="1">
      <c r="A61" s="56"/>
      <c r="B61" s="57"/>
      <c r="C61" s="58"/>
      <c r="D61" s="59"/>
      <c r="E61" s="59"/>
      <c r="F61" s="59"/>
      <c r="G61" s="60"/>
      <c r="H61" s="59"/>
      <c r="I61" s="59"/>
      <c r="J61" s="59"/>
      <c r="K61" s="59"/>
      <c r="L61" s="59"/>
      <c r="M61" s="59"/>
      <c r="N61" s="59"/>
      <c r="O61" s="59"/>
      <c r="P61" s="61"/>
      <c r="Q61" s="62"/>
      <c r="R61" s="63"/>
    </row>
    <row r="62" spans="2:13" ht="15.75">
      <c r="B62" s="134" t="s">
        <v>538</v>
      </c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64">
        <v>68</v>
      </c>
    </row>
    <row r="63" spans="2:13" ht="15.75">
      <c r="B63" s="134" t="s">
        <v>539</v>
      </c>
      <c r="C63" s="134"/>
      <c r="D63" s="134"/>
      <c r="E63" s="134"/>
      <c r="F63" s="134"/>
      <c r="G63" s="134"/>
      <c r="H63" s="134"/>
      <c r="I63" s="134"/>
      <c r="J63" s="134"/>
      <c r="K63" s="134"/>
      <c r="L63" s="134"/>
      <c r="M63" s="64">
        <v>17</v>
      </c>
    </row>
    <row r="64" spans="2:18" s="27" customFormat="1" ht="14.25" customHeight="1"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</row>
  </sheetData>
  <sheetProtection/>
  <mergeCells count="12">
    <mergeCell ref="B8:C8"/>
    <mergeCell ref="B62:L62"/>
    <mergeCell ref="B63:L63"/>
    <mergeCell ref="A1:C1"/>
    <mergeCell ref="H1:R1"/>
    <mergeCell ref="A2:C2"/>
    <mergeCell ref="H2:R2"/>
    <mergeCell ref="A3:C3"/>
    <mergeCell ref="H4:R4"/>
    <mergeCell ref="A5:R5"/>
    <mergeCell ref="A6:R6"/>
    <mergeCell ref="A7:R7"/>
  </mergeCells>
  <conditionalFormatting sqref="P61 E9:O60">
    <cfRule type="cellIs" priority="5" dxfId="102" operator="lessThan" stopIfTrue="1">
      <formula>5</formula>
    </cfRule>
  </conditionalFormatting>
  <conditionalFormatting sqref="P9:P60">
    <cfRule type="cellIs" priority="3" dxfId="103" operator="between" stopIfTrue="1">
      <formula>5</formula>
      <formula>5.9</formula>
    </cfRule>
    <cfRule type="cellIs" priority="4" dxfId="104" operator="lessThan" stopIfTrue="1">
      <formula>5</formula>
    </cfRule>
  </conditionalFormatting>
  <conditionalFormatting sqref="E9:O60">
    <cfRule type="cellIs" priority="1" dxfId="105" operator="between" stopIfTrue="1">
      <formula>5</formula>
      <formula>5.9</formula>
    </cfRule>
    <cfRule type="cellIs" priority="2" dxfId="106" operator="between" stopIfTrue="1">
      <formula>5</formula>
      <formula>6.9</formula>
    </cfRule>
  </conditionalFormatting>
  <printOptions/>
  <pageMargins left="0.39" right="0.17" top="0" bottom="0" header="0.17" footer="0.17"/>
  <pageSetup horizontalDpi="600" verticalDpi="600" orientation="landscape" r:id="rId2"/>
  <headerFooter>
    <oddFooter>&amp;C&amp;P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1:R62"/>
  <sheetViews>
    <sheetView zoomScale="96" zoomScaleNormal="96" zoomScalePageLayoutView="0" workbookViewId="0" topLeftCell="A1">
      <pane xSplit="3" ySplit="8" topLeftCell="D9" activePane="bottomRight" state="frozen"/>
      <selection pane="topLeft" activeCell="E16" sqref="E16"/>
      <selection pane="topRight" activeCell="E16" sqref="E16"/>
      <selection pane="bottomLeft" activeCell="E16" sqref="E16"/>
      <selection pane="bottomRight" activeCell="E16" sqref="E16"/>
    </sheetView>
  </sheetViews>
  <sheetFormatPr defaultColWidth="7.75390625" defaultRowHeight="15.75"/>
  <cols>
    <col min="1" max="1" width="4.25390625" style="27" customWidth="1"/>
    <col min="2" max="2" width="19.125" style="26" customWidth="1"/>
    <col min="3" max="3" width="7.50390625" style="26" customWidth="1"/>
    <col min="4" max="4" width="6.50390625" style="26" customWidth="1"/>
    <col min="5" max="5" width="6.125" style="26" customWidth="1"/>
    <col min="6" max="6" width="6.375" style="26" customWidth="1"/>
    <col min="7" max="7" width="5.875" style="26" customWidth="1"/>
    <col min="8" max="8" width="5.125" style="26" customWidth="1"/>
    <col min="9" max="9" width="5.50390625" style="26" customWidth="1"/>
    <col min="10" max="10" width="6.50390625" style="26" customWidth="1"/>
    <col min="11" max="11" width="6.00390625" style="26" customWidth="1"/>
    <col min="12" max="12" width="6.125" style="26" customWidth="1"/>
    <col min="13" max="13" width="5.25390625" style="26" customWidth="1"/>
    <col min="14" max="15" width="5.375" style="26" customWidth="1"/>
    <col min="16" max="16" width="7.25390625" style="26" customWidth="1"/>
    <col min="17" max="17" width="9.625" style="26" customWidth="1"/>
    <col min="18" max="18" width="10.50390625" style="26" customWidth="1"/>
    <col min="19" max="16384" width="7.75390625" style="26" customWidth="1"/>
  </cols>
  <sheetData>
    <row r="1" spans="1:18" s="34" customFormat="1" ht="16.5">
      <c r="A1" s="135" t="s">
        <v>0</v>
      </c>
      <c r="B1" s="135"/>
      <c r="C1" s="135"/>
      <c r="E1" s="35"/>
      <c r="F1" s="35"/>
      <c r="G1" s="35"/>
      <c r="H1" s="136" t="s">
        <v>517</v>
      </c>
      <c r="I1" s="136"/>
      <c r="J1" s="136"/>
      <c r="K1" s="136"/>
      <c r="L1" s="136"/>
      <c r="M1" s="136"/>
      <c r="N1" s="136"/>
      <c r="O1" s="136"/>
      <c r="P1" s="136"/>
      <c r="Q1" s="136"/>
      <c r="R1" s="136"/>
    </row>
    <row r="2" spans="1:18" s="34" customFormat="1" ht="18.75" customHeight="1">
      <c r="A2" s="136" t="s">
        <v>2</v>
      </c>
      <c r="B2" s="136"/>
      <c r="C2" s="136"/>
      <c r="D2" s="36"/>
      <c r="E2" s="36"/>
      <c r="F2" s="36"/>
      <c r="G2" s="36" t="s">
        <v>518</v>
      </c>
      <c r="H2" s="136" t="s">
        <v>519</v>
      </c>
      <c r="I2" s="136"/>
      <c r="J2" s="136"/>
      <c r="K2" s="136"/>
      <c r="L2" s="136"/>
      <c r="M2" s="136"/>
      <c r="N2" s="136"/>
      <c r="O2" s="136"/>
      <c r="P2" s="136"/>
      <c r="Q2" s="136"/>
      <c r="R2" s="136"/>
    </row>
    <row r="3" spans="1:18" s="34" customFormat="1" ht="16.5">
      <c r="A3" s="136" t="s">
        <v>4</v>
      </c>
      <c r="B3" s="136"/>
      <c r="C3" s="1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7"/>
      <c r="Q3" s="37"/>
      <c r="R3" s="38"/>
    </row>
    <row r="4" spans="1:18" s="34" customFormat="1" ht="18.75">
      <c r="A4" s="39"/>
      <c r="B4" s="40"/>
      <c r="C4" s="40"/>
      <c r="D4" s="40"/>
      <c r="E4" s="40"/>
      <c r="F4" s="40"/>
      <c r="G4" s="41"/>
      <c r="H4" s="137" t="s">
        <v>634</v>
      </c>
      <c r="I4" s="137"/>
      <c r="J4" s="137"/>
      <c r="K4" s="137"/>
      <c r="L4" s="137"/>
      <c r="M4" s="137"/>
      <c r="N4" s="137"/>
      <c r="O4" s="137"/>
      <c r="P4" s="137"/>
      <c r="Q4" s="137"/>
      <c r="R4" s="137"/>
    </row>
    <row r="5" spans="1:18" s="34" customFormat="1" ht="27" customHeight="1">
      <c r="A5" s="138" t="s">
        <v>520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</row>
    <row r="6" spans="1:18" s="34" customFormat="1" ht="21" customHeight="1">
      <c r="A6" s="138" t="s">
        <v>78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</row>
    <row r="7" spans="1:18" s="42" customFormat="1" ht="21.75" customHeight="1">
      <c r="A7" s="139" t="s">
        <v>635</v>
      </c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</row>
    <row r="8" spans="1:18" s="47" customFormat="1" ht="36.75" customHeight="1">
      <c r="A8" s="43" t="s">
        <v>7</v>
      </c>
      <c r="B8" s="140" t="s">
        <v>522</v>
      </c>
      <c r="C8" s="140"/>
      <c r="D8" s="44" t="s">
        <v>523</v>
      </c>
      <c r="E8" s="44" t="s">
        <v>524</v>
      </c>
      <c r="F8" s="44" t="s">
        <v>525</v>
      </c>
      <c r="G8" s="44" t="s">
        <v>526</v>
      </c>
      <c r="H8" s="45" t="s">
        <v>527</v>
      </c>
      <c r="I8" s="44" t="s">
        <v>528</v>
      </c>
      <c r="J8" s="44" t="s">
        <v>529</v>
      </c>
      <c r="K8" s="45" t="s">
        <v>530</v>
      </c>
      <c r="L8" s="44" t="s">
        <v>531</v>
      </c>
      <c r="M8" s="46" t="s">
        <v>532</v>
      </c>
      <c r="N8" s="46" t="s">
        <v>533</v>
      </c>
      <c r="O8" s="46" t="s">
        <v>534</v>
      </c>
      <c r="P8" s="44" t="s">
        <v>535</v>
      </c>
      <c r="Q8" s="44" t="s">
        <v>536</v>
      </c>
      <c r="R8" s="44" t="s">
        <v>537</v>
      </c>
    </row>
    <row r="9" spans="1:18" ht="27" customHeight="1">
      <c r="A9" s="12">
        <v>1</v>
      </c>
      <c r="B9" s="65" t="s">
        <v>164</v>
      </c>
      <c r="C9" s="66" t="s">
        <v>54</v>
      </c>
      <c r="D9" s="67" t="s">
        <v>165</v>
      </c>
      <c r="E9" s="48">
        <f>'I.1'!E59</f>
        <v>7.5</v>
      </c>
      <c r="F9" s="48">
        <f>'I.2'!E59</f>
        <v>8.5</v>
      </c>
      <c r="G9" s="48">
        <f>'II'!E59</f>
        <v>8</v>
      </c>
      <c r="H9" s="48">
        <f>'III.1'!E59</f>
        <v>8</v>
      </c>
      <c r="I9" s="48">
        <f>'III.2'!E59</f>
        <v>8</v>
      </c>
      <c r="J9" s="48">
        <f>'IV'!E59</f>
        <v>7</v>
      </c>
      <c r="K9" s="48">
        <f>'V.1'!E59</f>
        <v>8</v>
      </c>
      <c r="L9" s="48">
        <f>'V.2'!E59</f>
        <v>8</v>
      </c>
      <c r="M9" s="48">
        <f>'V.3'!E59</f>
        <v>8.5</v>
      </c>
      <c r="N9" s="48">
        <f>VI!E59</f>
        <v>9</v>
      </c>
      <c r="O9" s="48">
        <f>NCTT!E58</f>
        <v>8</v>
      </c>
      <c r="P9" s="49">
        <f aca="true" t="shared" si="0" ref="P9:P40">ROUND(SUMIF(E9:O9,"&gt;=5",E9:O9)/11,2)</f>
        <v>8.05</v>
      </c>
      <c r="Q9" s="50" t="str">
        <f aca="true" t="shared" si="1" ref="Q9:Q40">IF(AND(COUNTIF(E9:O9,"&lt;6")=0,P9&gt;=7),"Viết KL","Thi")</f>
        <v>Viết KL</v>
      </c>
      <c r="R9" s="51"/>
    </row>
    <row r="10" spans="1:18" ht="27" customHeight="1">
      <c r="A10" s="12">
        <v>2</v>
      </c>
      <c r="B10" s="65" t="s">
        <v>131</v>
      </c>
      <c r="C10" s="66" t="s">
        <v>132</v>
      </c>
      <c r="D10" s="67">
        <v>1982</v>
      </c>
      <c r="E10" s="48">
        <f>'I.1'!E39</f>
        <v>8.5</v>
      </c>
      <c r="F10" s="48">
        <f>'I.2'!E39</f>
        <v>8</v>
      </c>
      <c r="G10" s="48">
        <f>'II'!E39</f>
        <v>8.5</v>
      </c>
      <c r="H10" s="48">
        <f>'III.1'!E39</f>
        <v>8</v>
      </c>
      <c r="I10" s="48">
        <f>'III.2'!E39</f>
        <v>7</v>
      </c>
      <c r="J10" s="48">
        <f>'IV'!E39</f>
        <v>7.5</v>
      </c>
      <c r="K10" s="48">
        <f>'V.1'!E39</f>
        <v>7.5</v>
      </c>
      <c r="L10" s="48">
        <f>'V.2'!E39</f>
        <v>8</v>
      </c>
      <c r="M10" s="48">
        <f>'V.3'!E39</f>
        <v>7</v>
      </c>
      <c r="N10" s="48">
        <f>VI!E39</f>
        <v>9</v>
      </c>
      <c r="O10" s="48">
        <f>NCTT!E38</f>
        <v>7.5</v>
      </c>
      <c r="P10" s="49">
        <f t="shared" si="0"/>
        <v>7.86</v>
      </c>
      <c r="Q10" s="50" t="str">
        <f t="shared" si="1"/>
        <v>Viết KL</v>
      </c>
      <c r="R10" s="51"/>
    </row>
    <row r="11" spans="1:18" s="53" customFormat="1" ht="27" customHeight="1">
      <c r="A11" s="12">
        <v>3</v>
      </c>
      <c r="B11" s="65" t="s">
        <v>173</v>
      </c>
      <c r="C11" s="66" t="s">
        <v>174</v>
      </c>
      <c r="D11" s="67">
        <v>32507</v>
      </c>
      <c r="E11" s="48">
        <f>'I.1'!E64</f>
        <v>7.5</v>
      </c>
      <c r="F11" s="48">
        <f>'I.2'!E64</f>
        <v>7.5</v>
      </c>
      <c r="G11" s="48">
        <f>'II'!E64</f>
        <v>8</v>
      </c>
      <c r="H11" s="48">
        <f>'III.1'!E64</f>
        <v>7.5</v>
      </c>
      <c r="I11" s="48">
        <f>'III.2'!E64</f>
        <v>8</v>
      </c>
      <c r="J11" s="48">
        <f>'IV'!E64</f>
        <v>7</v>
      </c>
      <c r="K11" s="48">
        <f>'V.1'!E64</f>
        <v>7.5</v>
      </c>
      <c r="L11" s="48">
        <f>'V.2'!E64</f>
        <v>8</v>
      </c>
      <c r="M11" s="48">
        <f>'V.3'!E64</f>
        <v>8.5</v>
      </c>
      <c r="N11" s="48">
        <f>VI!E64</f>
        <v>9</v>
      </c>
      <c r="O11" s="48">
        <f>NCTT!E63</f>
        <v>8</v>
      </c>
      <c r="P11" s="49">
        <f t="shared" si="0"/>
        <v>7.86</v>
      </c>
      <c r="Q11" s="50" t="str">
        <f t="shared" si="1"/>
        <v>Viết KL</v>
      </c>
      <c r="R11" s="52"/>
    </row>
    <row r="12" spans="1:18" ht="27" customHeight="1">
      <c r="A12" s="12">
        <v>4</v>
      </c>
      <c r="B12" s="65" t="s">
        <v>50</v>
      </c>
      <c r="C12" s="66" t="s">
        <v>13</v>
      </c>
      <c r="D12" s="67">
        <v>1981</v>
      </c>
      <c r="E12" s="48">
        <f>'I.1'!E11</f>
        <v>8</v>
      </c>
      <c r="F12" s="48">
        <f>'I.2'!E11</f>
        <v>8.5</v>
      </c>
      <c r="G12" s="48">
        <f>'II'!E11</f>
        <v>8.5</v>
      </c>
      <c r="H12" s="48">
        <f>'III.1'!E11</f>
        <v>8</v>
      </c>
      <c r="I12" s="48">
        <f>'III.2'!E11</f>
        <v>7</v>
      </c>
      <c r="J12" s="48">
        <f>'IV'!E11</f>
        <v>7</v>
      </c>
      <c r="K12" s="48">
        <f>'V.1'!E11</f>
        <v>7</v>
      </c>
      <c r="L12" s="48">
        <f>'V.2'!E11</f>
        <v>8</v>
      </c>
      <c r="M12" s="48">
        <f>'V.3'!E11</f>
        <v>8.5</v>
      </c>
      <c r="N12" s="48">
        <f>VI!E11</f>
        <v>8.5</v>
      </c>
      <c r="O12" s="48">
        <f>NCTT!E10</f>
        <v>7</v>
      </c>
      <c r="P12" s="49">
        <f t="shared" si="0"/>
        <v>7.82</v>
      </c>
      <c r="Q12" s="50" t="str">
        <f t="shared" si="1"/>
        <v>Viết KL</v>
      </c>
      <c r="R12" s="51"/>
    </row>
    <row r="13" spans="1:18" ht="27" customHeight="1">
      <c r="A13" s="12">
        <v>5</v>
      </c>
      <c r="B13" s="65" t="s">
        <v>87</v>
      </c>
      <c r="C13" s="66" t="s">
        <v>88</v>
      </c>
      <c r="D13" s="67" t="s">
        <v>89</v>
      </c>
      <c r="E13" s="48">
        <f>'I.1'!E15</f>
        <v>7.5</v>
      </c>
      <c r="F13" s="48">
        <f>'I.2'!E15</f>
        <v>9</v>
      </c>
      <c r="G13" s="48">
        <f>'II'!E15</f>
        <v>6</v>
      </c>
      <c r="H13" s="48">
        <f>'III.1'!E15</f>
        <v>7.5</v>
      </c>
      <c r="I13" s="48">
        <f>'III.2'!E15</f>
        <v>8</v>
      </c>
      <c r="J13" s="48">
        <f>'IV'!E15</f>
        <v>7.5</v>
      </c>
      <c r="K13" s="48">
        <f>'V.1'!E15</f>
        <v>8</v>
      </c>
      <c r="L13" s="48">
        <f>'V.2'!E15</f>
        <v>7.5</v>
      </c>
      <c r="M13" s="48">
        <f>'V.3'!E15</f>
        <v>8.5</v>
      </c>
      <c r="N13" s="48">
        <f>VI!E15</f>
        <v>8</v>
      </c>
      <c r="O13" s="48">
        <f>NCTT!E14</f>
        <v>8.5</v>
      </c>
      <c r="P13" s="49">
        <f t="shared" si="0"/>
        <v>7.82</v>
      </c>
      <c r="Q13" s="50" t="str">
        <f t="shared" si="1"/>
        <v>Viết KL</v>
      </c>
      <c r="R13" s="51"/>
    </row>
    <row r="14" spans="1:18" ht="27" customHeight="1">
      <c r="A14" s="12">
        <v>6</v>
      </c>
      <c r="B14" s="65" t="s">
        <v>192</v>
      </c>
      <c r="C14" s="66" t="s">
        <v>189</v>
      </c>
      <c r="D14" s="67" t="s">
        <v>109</v>
      </c>
      <c r="E14" s="48">
        <f>'I.1'!E78</f>
        <v>7.5</v>
      </c>
      <c r="F14" s="48">
        <f>'I.2'!E78</f>
        <v>9</v>
      </c>
      <c r="G14" s="48">
        <f>'II'!E78</f>
        <v>7</v>
      </c>
      <c r="H14" s="48">
        <f>'III.1'!E78</f>
        <v>7.5</v>
      </c>
      <c r="I14" s="48">
        <f>'III.2'!E78</f>
        <v>8</v>
      </c>
      <c r="J14" s="48">
        <f>'IV'!E78</f>
        <v>7.5</v>
      </c>
      <c r="K14" s="48">
        <f>'V.1'!E78</f>
        <v>8</v>
      </c>
      <c r="L14" s="48">
        <f>'V.2'!E78</f>
        <v>8</v>
      </c>
      <c r="M14" s="48">
        <f>'V.3'!E78</f>
        <v>7</v>
      </c>
      <c r="N14" s="48">
        <f>VI!E78</f>
        <v>9</v>
      </c>
      <c r="O14" s="48">
        <f>NCTT!E77</f>
        <v>7.5</v>
      </c>
      <c r="P14" s="49">
        <f t="shared" si="0"/>
        <v>7.82</v>
      </c>
      <c r="Q14" s="50" t="str">
        <f t="shared" si="1"/>
        <v>Viết KL</v>
      </c>
      <c r="R14" s="51"/>
    </row>
    <row r="15" spans="1:18" ht="27" customHeight="1">
      <c r="A15" s="12">
        <v>7</v>
      </c>
      <c r="B15" s="65" t="s">
        <v>150</v>
      </c>
      <c r="C15" s="66" t="s">
        <v>151</v>
      </c>
      <c r="D15" s="67" t="s">
        <v>152</v>
      </c>
      <c r="E15" s="48">
        <f>'I.1'!E50</f>
        <v>8.5</v>
      </c>
      <c r="F15" s="48">
        <f>'I.2'!E50</f>
        <v>8</v>
      </c>
      <c r="G15" s="48">
        <f>'II'!E50</f>
        <v>6</v>
      </c>
      <c r="H15" s="48">
        <f>'III.1'!E50</f>
        <v>8</v>
      </c>
      <c r="I15" s="48">
        <f>'III.2'!E50</f>
        <v>8</v>
      </c>
      <c r="J15" s="48">
        <f>'IV'!E50</f>
        <v>7</v>
      </c>
      <c r="K15" s="48">
        <f>'V.1'!E50</f>
        <v>7.5</v>
      </c>
      <c r="L15" s="48">
        <f>'V.2'!E50</f>
        <v>8</v>
      </c>
      <c r="M15" s="48">
        <f>'V.3'!E50</f>
        <v>8.5</v>
      </c>
      <c r="N15" s="48">
        <f>VI!E50</f>
        <v>8</v>
      </c>
      <c r="O15" s="48">
        <f>NCTT!E49</f>
        <v>8</v>
      </c>
      <c r="P15" s="49">
        <f t="shared" si="0"/>
        <v>7.77</v>
      </c>
      <c r="Q15" s="50" t="str">
        <f t="shared" si="1"/>
        <v>Viết KL</v>
      </c>
      <c r="R15" s="51"/>
    </row>
    <row r="16" spans="1:18" s="54" customFormat="1" ht="27" customHeight="1">
      <c r="A16" s="12">
        <v>8</v>
      </c>
      <c r="B16" s="65" t="s">
        <v>159</v>
      </c>
      <c r="C16" s="66" t="s">
        <v>51</v>
      </c>
      <c r="D16" s="67">
        <v>1988</v>
      </c>
      <c r="E16" s="48">
        <f>'I.1'!E55</f>
        <v>7.5</v>
      </c>
      <c r="F16" s="48">
        <f>'I.2'!E55</f>
        <v>8.5</v>
      </c>
      <c r="G16" s="48">
        <f>'II'!E55</f>
        <v>7</v>
      </c>
      <c r="H16" s="48">
        <f>'III.1'!E55</f>
        <v>8</v>
      </c>
      <c r="I16" s="48">
        <f>'III.2'!E55</f>
        <v>7</v>
      </c>
      <c r="J16" s="48">
        <f>'IV'!E55</f>
        <v>7</v>
      </c>
      <c r="K16" s="48">
        <f>'V.1'!E55</f>
        <v>7.5</v>
      </c>
      <c r="L16" s="48">
        <f>'V.2'!E55</f>
        <v>8.5</v>
      </c>
      <c r="M16" s="48">
        <f>'V.3'!E55</f>
        <v>7</v>
      </c>
      <c r="N16" s="48">
        <f>VI!E55</f>
        <v>9</v>
      </c>
      <c r="O16" s="48">
        <f>NCTT!E54</f>
        <v>7.5</v>
      </c>
      <c r="P16" s="49">
        <f t="shared" si="0"/>
        <v>7.68</v>
      </c>
      <c r="Q16" s="50" t="str">
        <f t="shared" si="1"/>
        <v>Viết KL</v>
      </c>
      <c r="R16" s="51"/>
    </row>
    <row r="17" spans="1:18" ht="27" customHeight="1">
      <c r="A17" s="12">
        <v>9</v>
      </c>
      <c r="B17" s="68" t="s">
        <v>193</v>
      </c>
      <c r="C17" s="69" t="s">
        <v>66</v>
      </c>
      <c r="D17" s="70">
        <v>1987</v>
      </c>
      <c r="E17" s="48">
        <f>'I.1'!E79</f>
        <v>8.5</v>
      </c>
      <c r="F17" s="48">
        <f>'I.2'!E79</f>
        <v>8</v>
      </c>
      <c r="G17" s="48">
        <f>'II'!E79</f>
        <v>7</v>
      </c>
      <c r="H17" s="48">
        <f>'III.1'!E79</f>
        <v>8</v>
      </c>
      <c r="I17" s="48">
        <f>'III.2'!E79</f>
        <v>7.5</v>
      </c>
      <c r="J17" s="48">
        <f>'IV'!E79</f>
        <v>7.5</v>
      </c>
      <c r="K17" s="48">
        <f>'V.1'!E79</f>
        <v>8</v>
      </c>
      <c r="L17" s="48">
        <f>'V.2'!E79</f>
        <v>7</v>
      </c>
      <c r="M17" s="48">
        <f>'V.3'!E79</f>
        <v>7</v>
      </c>
      <c r="N17" s="48">
        <f>VI!E79</f>
        <v>8</v>
      </c>
      <c r="O17" s="48">
        <f>NCTT!E78</f>
        <v>8</v>
      </c>
      <c r="P17" s="49">
        <f t="shared" si="0"/>
        <v>7.68</v>
      </c>
      <c r="Q17" s="50" t="str">
        <f t="shared" si="1"/>
        <v>Viết KL</v>
      </c>
      <c r="R17" s="51"/>
    </row>
    <row r="18" spans="1:18" ht="27" customHeight="1">
      <c r="A18" s="12">
        <v>10</v>
      </c>
      <c r="B18" s="65" t="s">
        <v>137</v>
      </c>
      <c r="C18" s="66" t="s">
        <v>138</v>
      </c>
      <c r="D18" s="67">
        <v>1987</v>
      </c>
      <c r="E18" s="48">
        <f>'I.1'!E42</f>
        <v>6.5</v>
      </c>
      <c r="F18" s="48">
        <f>'I.2'!E42</f>
        <v>7.5</v>
      </c>
      <c r="G18" s="48">
        <f>'II'!E42</f>
        <v>8</v>
      </c>
      <c r="H18" s="48">
        <f>'III.1'!E42</f>
        <v>7.5</v>
      </c>
      <c r="I18" s="48">
        <f>'III.2'!E42</f>
        <v>7.5</v>
      </c>
      <c r="J18" s="48">
        <f>'IV'!E42</f>
        <v>7</v>
      </c>
      <c r="K18" s="48">
        <f>'V.1'!E42</f>
        <v>7</v>
      </c>
      <c r="L18" s="48">
        <f>'V.2'!E42</f>
        <v>7.5</v>
      </c>
      <c r="M18" s="48">
        <f>'V.3'!E42</f>
        <v>8</v>
      </c>
      <c r="N18" s="48">
        <f>VI!E42</f>
        <v>9</v>
      </c>
      <c r="O18" s="48">
        <f>NCTT!E41</f>
        <v>8.5</v>
      </c>
      <c r="P18" s="49">
        <f t="shared" si="0"/>
        <v>7.64</v>
      </c>
      <c r="Q18" s="50" t="str">
        <f t="shared" si="1"/>
        <v>Viết KL</v>
      </c>
      <c r="R18" s="51"/>
    </row>
    <row r="19" spans="1:18" ht="27" customHeight="1">
      <c r="A19" s="12">
        <v>11</v>
      </c>
      <c r="B19" s="65" t="s">
        <v>153</v>
      </c>
      <c r="C19" s="66" t="s">
        <v>154</v>
      </c>
      <c r="D19" s="67" t="s">
        <v>147</v>
      </c>
      <c r="E19" s="48">
        <f>'I.1'!E51</f>
        <v>8</v>
      </c>
      <c r="F19" s="48">
        <f>'I.2'!E51</f>
        <v>7</v>
      </c>
      <c r="G19" s="48">
        <f>'II'!E51</f>
        <v>7</v>
      </c>
      <c r="H19" s="48">
        <f>'III.1'!E51</f>
        <v>8</v>
      </c>
      <c r="I19" s="48">
        <f>'III.2'!E51</f>
        <v>8</v>
      </c>
      <c r="J19" s="48">
        <f>'IV'!E51</f>
        <v>7</v>
      </c>
      <c r="K19" s="48">
        <f>'V.1'!E51</f>
        <v>7</v>
      </c>
      <c r="L19" s="48">
        <f>'V.2'!E51</f>
        <v>8</v>
      </c>
      <c r="M19" s="48">
        <f>'V.3'!E51</f>
        <v>8</v>
      </c>
      <c r="N19" s="48">
        <f>VI!E51</f>
        <v>8</v>
      </c>
      <c r="O19" s="48">
        <f>NCTT!E50</f>
        <v>8</v>
      </c>
      <c r="P19" s="49">
        <f t="shared" si="0"/>
        <v>7.64</v>
      </c>
      <c r="Q19" s="50" t="str">
        <f t="shared" si="1"/>
        <v>Viết KL</v>
      </c>
      <c r="R19" s="51"/>
    </row>
    <row r="20" spans="1:18" ht="27" customHeight="1">
      <c r="A20" s="12">
        <v>12</v>
      </c>
      <c r="B20" s="65" t="s">
        <v>47</v>
      </c>
      <c r="C20" s="66" t="s">
        <v>29</v>
      </c>
      <c r="D20" s="67">
        <v>1987</v>
      </c>
      <c r="E20" s="48">
        <f>'I.1'!E28</f>
        <v>8</v>
      </c>
      <c r="F20" s="48">
        <f>'I.2'!E28</f>
        <v>8</v>
      </c>
      <c r="G20" s="48">
        <f>'II'!E28</f>
        <v>7</v>
      </c>
      <c r="H20" s="48">
        <f>'III.1'!E28</f>
        <v>8</v>
      </c>
      <c r="I20" s="48">
        <f>'III.2'!E28</f>
        <v>7</v>
      </c>
      <c r="J20" s="48">
        <f>'IV'!E28</f>
        <v>7.5</v>
      </c>
      <c r="K20" s="48">
        <f>'V.1'!E28</f>
        <v>7</v>
      </c>
      <c r="L20" s="48">
        <f>'V.2'!E28</f>
        <v>7</v>
      </c>
      <c r="M20" s="48">
        <f>'V.3'!E28</f>
        <v>6.5</v>
      </c>
      <c r="N20" s="48">
        <f>VI!E28</f>
        <v>9</v>
      </c>
      <c r="O20" s="48">
        <f>NCTT!E27</f>
        <v>8.5</v>
      </c>
      <c r="P20" s="49">
        <f t="shared" si="0"/>
        <v>7.59</v>
      </c>
      <c r="Q20" s="50" t="str">
        <f t="shared" si="1"/>
        <v>Viết KL</v>
      </c>
      <c r="R20" s="51"/>
    </row>
    <row r="21" spans="1:18" ht="27" customHeight="1">
      <c r="A21" s="12">
        <v>13</v>
      </c>
      <c r="B21" s="65" t="s">
        <v>81</v>
      </c>
      <c r="C21" s="66" t="s">
        <v>13</v>
      </c>
      <c r="D21" s="67">
        <v>1985</v>
      </c>
      <c r="E21" s="48">
        <f>'I.1'!E10</f>
        <v>7.5</v>
      </c>
      <c r="F21" s="48">
        <f>'I.2'!E10</f>
        <v>6</v>
      </c>
      <c r="G21" s="48">
        <f>'II'!E10</f>
        <v>7</v>
      </c>
      <c r="H21" s="48">
        <f>'III.1'!E10</f>
        <v>8</v>
      </c>
      <c r="I21" s="48">
        <f>'III.2'!E10</f>
        <v>7.5</v>
      </c>
      <c r="J21" s="48">
        <f>'IV'!E10</f>
        <v>7</v>
      </c>
      <c r="K21" s="48">
        <f>'V.1'!E10</f>
        <v>7.5</v>
      </c>
      <c r="L21" s="48">
        <f>'V.2'!E10</f>
        <v>8</v>
      </c>
      <c r="M21" s="48">
        <f>'V.3'!E10</f>
        <v>8.5</v>
      </c>
      <c r="N21" s="48">
        <f>VI!E10</f>
        <v>8</v>
      </c>
      <c r="O21" s="48">
        <f>NCTT!E9</f>
        <v>8</v>
      </c>
      <c r="P21" s="49">
        <f t="shared" si="0"/>
        <v>7.55</v>
      </c>
      <c r="Q21" s="50" t="str">
        <f t="shared" si="1"/>
        <v>Viết KL</v>
      </c>
      <c r="R21" s="51"/>
    </row>
    <row r="22" spans="1:18" ht="27" customHeight="1">
      <c r="A22" s="12">
        <v>14</v>
      </c>
      <c r="B22" s="65" t="s">
        <v>115</v>
      </c>
      <c r="C22" s="66" t="s">
        <v>116</v>
      </c>
      <c r="D22" s="67" t="s">
        <v>117</v>
      </c>
      <c r="E22" s="48">
        <f>'I.1'!E30</f>
        <v>7.5</v>
      </c>
      <c r="F22" s="48">
        <f>'I.2'!E30</f>
        <v>7.5</v>
      </c>
      <c r="G22" s="48">
        <f>'II'!E30</f>
        <v>7.5</v>
      </c>
      <c r="H22" s="48">
        <f>'III.1'!E30</f>
        <v>8</v>
      </c>
      <c r="I22" s="48">
        <f>'III.2'!E30</f>
        <v>8</v>
      </c>
      <c r="J22" s="48">
        <f>'IV'!E30</f>
        <v>7</v>
      </c>
      <c r="K22" s="48">
        <f>'V.1'!E30</f>
        <v>6.5</v>
      </c>
      <c r="L22" s="48">
        <f>'V.2'!E30</f>
        <v>7</v>
      </c>
      <c r="M22" s="48">
        <f>'V.3'!E30</f>
        <v>7</v>
      </c>
      <c r="N22" s="48">
        <f>VI!E30</f>
        <v>9</v>
      </c>
      <c r="O22" s="48">
        <f>NCTT!E29</f>
        <v>8</v>
      </c>
      <c r="P22" s="49">
        <f t="shared" si="0"/>
        <v>7.55</v>
      </c>
      <c r="Q22" s="50" t="str">
        <f t="shared" si="1"/>
        <v>Viết KL</v>
      </c>
      <c r="R22" s="51"/>
    </row>
    <row r="23" spans="1:18" s="55" customFormat="1" ht="27" customHeight="1">
      <c r="A23" s="12">
        <v>15</v>
      </c>
      <c r="B23" s="65" t="s">
        <v>127</v>
      </c>
      <c r="C23" s="66" t="s">
        <v>126</v>
      </c>
      <c r="D23" s="67" t="s">
        <v>128</v>
      </c>
      <c r="E23" s="48">
        <f>'I.1'!E37</f>
        <v>7</v>
      </c>
      <c r="F23" s="48">
        <f>'I.2'!E37</f>
        <v>8</v>
      </c>
      <c r="G23" s="48">
        <f>'II'!E37</f>
        <v>8</v>
      </c>
      <c r="H23" s="48">
        <f>'III.1'!E37</f>
        <v>7</v>
      </c>
      <c r="I23" s="48">
        <f>'III.2'!E37</f>
        <v>7</v>
      </c>
      <c r="J23" s="48">
        <f>'IV'!E37</f>
        <v>7.5</v>
      </c>
      <c r="K23" s="48">
        <f>'V.1'!E37</f>
        <v>6.5</v>
      </c>
      <c r="L23" s="48">
        <f>'V.2'!E37</f>
        <v>8</v>
      </c>
      <c r="M23" s="48">
        <f>'V.3'!E37</f>
        <v>8</v>
      </c>
      <c r="N23" s="48">
        <f>VI!E37</f>
        <v>8</v>
      </c>
      <c r="O23" s="48">
        <f>NCTT!E36</f>
        <v>8</v>
      </c>
      <c r="P23" s="49">
        <f t="shared" si="0"/>
        <v>7.55</v>
      </c>
      <c r="Q23" s="50" t="str">
        <f t="shared" si="1"/>
        <v>Viết KL</v>
      </c>
      <c r="R23" s="51"/>
    </row>
    <row r="24" spans="1:18" ht="27" customHeight="1">
      <c r="A24" s="12">
        <v>16</v>
      </c>
      <c r="B24" s="65" t="s">
        <v>191</v>
      </c>
      <c r="C24" s="66" t="s">
        <v>189</v>
      </c>
      <c r="D24" s="67">
        <v>1981</v>
      </c>
      <c r="E24" s="48">
        <f>'I.1'!E77</f>
        <v>8</v>
      </c>
      <c r="F24" s="48">
        <f>'I.2'!E77</f>
        <v>8</v>
      </c>
      <c r="G24" s="48">
        <f>'II'!E77</f>
        <v>7</v>
      </c>
      <c r="H24" s="48">
        <f>'III.1'!E77</f>
        <v>7.5</v>
      </c>
      <c r="I24" s="48">
        <f>'III.2'!E77</f>
        <v>7.5</v>
      </c>
      <c r="J24" s="48">
        <f>'IV'!E77</f>
        <v>6</v>
      </c>
      <c r="K24" s="48">
        <f>'V.1'!E77</f>
        <v>7.5</v>
      </c>
      <c r="L24" s="48">
        <f>'V.2'!E77</f>
        <v>7</v>
      </c>
      <c r="M24" s="48">
        <f>'V.3'!E77</f>
        <v>7.5</v>
      </c>
      <c r="N24" s="48">
        <f>VI!E77</f>
        <v>9</v>
      </c>
      <c r="O24" s="48">
        <f>NCTT!E76</f>
        <v>8</v>
      </c>
      <c r="P24" s="49">
        <f t="shared" si="0"/>
        <v>7.55</v>
      </c>
      <c r="Q24" s="50" t="str">
        <f t="shared" si="1"/>
        <v>Viết KL</v>
      </c>
      <c r="R24" s="51"/>
    </row>
    <row r="25" spans="1:18" ht="27" customHeight="1">
      <c r="A25" s="12">
        <v>17</v>
      </c>
      <c r="B25" s="65" t="s">
        <v>93</v>
      </c>
      <c r="C25" s="66" t="s">
        <v>176</v>
      </c>
      <c r="D25" s="67">
        <v>1989</v>
      </c>
      <c r="E25" s="48">
        <f>'I.1'!E66</f>
        <v>8.5</v>
      </c>
      <c r="F25" s="48">
        <f>'I.2'!E66</f>
        <v>7.5</v>
      </c>
      <c r="G25" s="48">
        <f>'II'!E66</f>
        <v>7.5</v>
      </c>
      <c r="H25" s="48">
        <f>'III.1'!E66</f>
        <v>7.5</v>
      </c>
      <c r="I25" s="48">
        <f>'III.2'!E66</f>
        <v>8</v>
      </c>
      <c r="J25" s="48">
        <f>'IV'!E66</f>
        <v>7</v>
      </c>
      <c r="K25" s="48">
        <f>'V.1'!E66</f>
        <v>6.5</v>
      </c>
      <c r="L25" s="48">
        <f>'V.2'!E66</f>
        <v>6.5</v>
      </c>
      <c r="M25" s="48">
        <f>'V.3'!E66</f>
        <v>7</v>
      </c>
      <c r="N25" s="48">
        <f>VI!E66</f>
        <v>8.5</v>
      </c>
      <c r="O25" s="48">
        <f>NCTT!E65</f>
        <v>8</v>
      </c>
      <c r="P25" s="49">
        <f t="shared" si="0"/>
        <v>7.5</v>
      </c>
      <c r="Q25" s="50" t="str">
        <f t="shared" si="1"/>
        <v>Viết KL</v>
      </c>
      <c r="R25" s="51"/>
    </row>
    <row r="26" spans="1:18" ht="27" customHeight="1">
      <c r="A26" s="12">
        <v>18</v>
      </c>
      <c r="B26" s="65" t="s">
        <v>33</v>
      </c>
      <c r="C26" s="66" t="s">
        <v>97</v>
      </c>
      <c r="D26" s="67" t="s">
        <v>98</v>
      </c>
      <c r="E26" s="48">
        <f>'I.1'!E19</f>
        <v>7</v>
      </c>
      <c r="F26" s="48">
        <f>'I.2'!E19</f>
        <v>6.5</v>
      </c>
      <c r="G26" s="48">
        <f>'II'!E19</f>
        <v>7.5</v>
      </c>
      <c r="H26" s="48">
        <f>'III.1'!E19</f>
        <v>7.5</v>
      </c>
      <c r="I26" s="48">
        <f>'III.2'!E19</f>
        <v>7.5</v>
      </c>
      <c r="J26" s="48">
        <f>'IV'!E19</f>
        <v>7</v>
      </c>
      <c r="K26" s="48">
        <f>'V.1'!E19</f>
        <v>7</v>
      </c>
      <c r="L26" s="48">
        <f>'V.2'!E19</f>
        <v>7</v>
      </c>
      <c r="M26" s="48">
        <f>'V.3'!E19</f>
        <v>8</v>
      </c>
      <c r="N26" s="48">
        <f>VI!E19</f>
        <v>8.5</v>
      </c>
      <c r="O26" s="48">
        <f>NCTT!E18</f>
        <v>8.5</v>
      </c>
      <c r="P26" s="49">
        <f t="shared" si="0"/>
        <v>7.45</v>
      </c>
      <c r="Q26" s="50" t="str">
        <f t="shared" si="1"/>
        <v>Viết KL</v>
      </c>
      <c r="R26" s="51"/>
    </row>
    <row r="27" spans="1:18" ht="27" customHeight="1">
      <c r="A27" s="12">
        <v>19</v>
      </c>
      <c r="B27" s="65" t="s">
        <v>85</v>
      </c>
      <c r="C27" s="66" t="s">
        <v>116</v>
      </c>
      <c r="D27" s="67">
        <v>1988</v>
      </c>
      <c r="E27" s="48">
        <f>'I.1'!E31</f>
        <v>7.5</v>
      </c>
      <c r="F27" s="48">
        <f>'I.2'!E31</f>
        <v>6.5</v>
      </c>
      <c r="G27" s="48">
        <f>'II'!E31</f>
        <v>8</v>
      </c>
      <c r="H27" s="48">
        <f>'III.1'!E31</f>
        <v>7.5</v>
      </c>
      <c r="I27" s="48">
        <f>'III.2'!E31</f>
        <v>7</v>
      </c>
      <c r="J27" s="48">
        <f>'IV'!E31</f>
        <v>7</v>
      </c>
      <c r="K27" s="48">
        <f>'V.1'!E31</f>
        <v>7</v>
      </c>
      <c r="L27" s="48">
        <f>'V.2'!E31</f>
        <v>7</v>
      </c>
      <c r="M27" s="48">
        <f>'V.3'!E31</f>
        <v>8</v>
      </c>
      <c r="N27" s="48">
        <f>VI!E31</f>
        <v>9</v>
      </c>
      <c r="O27" s="48">
        <f>NCTT!E30</f>
        <v>7.5</v>
      </c>
      <c r="P27" s="49">
        <f t="shared" si="0"/>
        <v>7.45</v>
      </c>
      <c r="Q27" s="50" t="str">
        <f t="shared" si="1"/>
        <v>Viết KL</v>
      </c>
      <c r="R27" s="51"/>
    </row>
    <row r="28" spans="1:18" ht="27" customHeight="1">
      <c r="A28" s="12">
        <v>20</v>
      </c>
      <c r="B28" s="65" t="s">
        <v>167</v>
      </c>
      <c r="C28" s="66" t="s">
        <v>57</v>
      </c>
      <c r="D28" s="67">
        <v>1991</v>
      </c>
      <c r="E28" s="48">
        <f>'I.1'!E61</f>
        <v>7</v>
      </c>
      <c r="F28" s="48">
        <f>'I.2'!E61</f>
        <v>6.5</v>
      </c>
      <c r="G28" s="48">
        <f>'II'!E61</f>
        <v>6.5</v>
      </c>
      <c r="H28" s="48">
        <f>'III.1'!E61</f>
        <v>8</v>
      </c>
      <c r="I28" s="48">
        <f>'III.2'!E61</f>
        <v>8</v>
      </c>
      <c r="J28" s="48">
        <f>'IV'!E61</f>
        <v>7</v>
      </c>
      <c r="K28" s="48">
        <f>'V.1'!E61</f>
        <v>7.5</v>
      </c>
      <c r="L28" s="48">
        <f>'V.2'!E61</f>
        <v>7.5</v>
      </c>
      <c r="M28" s="48">
        <f>'V.3'!E61</f>
        <v>8</v>
      </c>
      <c r="N28" s="48">
        <f>VI!E61</f>
        <v>8</v>
      </c>
      <c r="O28" s="48">
        <f>NCTT!E60</f>
        <v>8</v>
      </c>
      <c r="P28" s="49">
        <f t="shared" si="0"/>
        <v>7.45</v>
      </c>
      <c r="Q28" s="50" t="str">
        <f t="shared" si="1"/>
        <v>Viết KL</v>
      </c>
      <c r="R28" s="51"/>
    </row>
    <row r="29" spans="1:18" ht="27" customHeight="1">
      <c r="A29" s="12">
        <v>21</v>
      </c>
      <c r="B29" s="65" t="s">
        <v>83</v>
      </c>
      <c r="C29" s="66" t="s">
        <v>84</v>
      </c>
      <c r="D29" s="67">
        <v>1988</v>
      </c>
      <c r="E29" s="48">
        <f>'I.1'!E13</f>
        <v>8</v>
      </c>
      <c r="F29" s="48">
        <f>'I.2'!E13</f>
        <v>7.5</v>
      </c>
      <c r="G29" s="48">
        <f>'II'!E13</f>
        <v>6.5</v>
      </c>
      <c r="H29" s="48">
        <f>'III.1'!E13</f>
        <v>7.5</v>
      </c>
      <c r="I29" s="48">
        <f>'III.2'!E13</f>
        <v>7</v>
      </c>
      <c r="J29" s="48">
        <f>'IV'!E13</f>
        <v>6.5</v>
      </c>
      <c r="K29" s="48">
        <f>'V.1'!E13</f>
        <v>7</v>
      </c>
      <c r="L29" s="48">
        <f>'V.2'!E13</f>
        <v>7.5</v>
      </c>
      <c r="M29" s="48">
        <f>'V.3'!E13</f>
        <v>8</v>
      </c>
      <c r="N29" s="48">
        <f>VI!E13</f>
        <v>8</v>
      </c>
      <c r="O29" s="48">
        <f>NCTT!E12</f>
        <v>8</v>
      </c>
      <c r="P29" s="49">
        <f t="shared" si="0"/>
        <v>7.41</v>
      </c>
      <c r="Q29" s="50" t="str">
        <f t="shared" si="1"/>
        <v>Viết KL</v>
      </c>
      <c r="R29" s="51"/>
    </row>
    <row r="30" spans="1:18" ht="27" customHeight="1">
      <c r="A30" s="12">
        <v>22</v>
      </c>
      <c r="B30" s="65" t="s">
        <v>104</v>
      </c>
      <c r="C30" s="66" t="s">
        <v>105</v>
      </c>
      <c r="D30" s="67" t="s">
        <v>106</v>
      </c>
      <c r="E30" s="48">
        <f>'I.1'!E23</f>
        <v>7.5</v>
      </c>
      <c r="F30" s="48">
        <f>'I.2'!E23</f>
        <v>7.5</v>
      </c>
      <c r="G30" s="48">
        <f>'II'!E23</f>
        <v>7.5</v>
      </c>
      <c r="H30" s="48">
        <f>'III.1'!E23</f>
        <v>7.5</v>
      </c>
      <c r="I30" s="48">
        <f>'III.2'!E23</f>
        <v>6.5</v>
      </c>
      <c r="J30" s="48">
        <f>'IV'!E23</f>
        <v>7.5</v>
      </c>
      <c r="K30" s="48">
        <f>'V.1'!E23</f>
        <v>7</v>
      </c>
      <c r="L30" s="48">
        <f>'V.2'!E23</f>
        <v>7</v>
      </c>
      <c r="M30" s="48">
        <f>'V.3'!E23</f>
        <v>7.5</v>
      </c>
      <c r="N30" s="48">
        <f>VI!E23</f>
        <v>9</v>
      </c>
      <c r="O30" s="48">
        <f>NCTT!E22</f>
        <v>7</v>
      </c>
      <c r="P30" s="49">
        <f t="shared" si="0"/>
        <v>7.41</v>
      </c>
      <c r="Q30" s="50" t="str">
        <f t="shared" si="1"/>
        <v>Viết KL</v>
      </c>
      <c r="R30" s="51"/>
    </row>
    <row r="31" spans="1:18" ht="27" customHeight="1">
      <c r="A31" s="12">
        <v>23</v>
      </c>
      <c r="B31" s="65" t="s">
        <v>90</v>
      </c>
      <c r="C31" s="66" t="s">
        <v>158</v>
      </c>
      <c r="D31" s="67">
        <v>1980</v>
      </c>
      <c r="E31" s="48">
        <f>'I.1'!E54</f>
        <v>8</v>
      </c>
      <c r="F31" s="48">
        <f>'I.2'!E54</f>
        <v>6.5</v>
      </c>
      <c r="G31" s="48">
        <f>'II'!E54</f>
        <v>6.5</v>
      </c>
      <c r="H31" s="48">
        <f>'III.1'!E54</f>
        <v>8</v>
      </c>
      <c r="I31" s="48">
        <f>'III.2'!E54</f>
        <v>6.5</v>
      </c>
      <c r="J31" s="48">
        <f>'IV'!E54</f>
        <v>7</v>
      </c>
      <c r="K31" s="48">
        <f>'V.1'!E54</f>
        <v>6.5</v>
      </c>
      <c r="L31" s="48">
        <f>'V.2'!E54</f>
        <v>8</v>
      </c>
      <c r="M31" s="48">
        <f>'V.3'!E54</f>
        <v>7</v>
      </c>
      <c r="N31" s="48">
        <f>VI!E54</f>
        <v>9</v>
      </c>
      <c r="O31" s="48">
        <f>NCTT!E53</f>
        <v>8.5</v>
      </c>
      <c r="P31" s="49">
        <f t="shared" si="0"/>
        <v>7.41</v>
      </c>
      <c r="Q31" s="50" t="str">
        <f t="shared" si="1"/>
        <v>Viết KL</v>
      </c>
      <c r="R31" s="51"/>
    </row>
    <row r="32" spans="1:18" ht="27" customHeight="1">
      <c r="A32" s="12">
        <v>24</v>
      </c>
      <c r="B32" s="65" t="s">
        <v>157</v>
      </c>
      <c r="C32" s="66" t="s">
        <v>156</v>
      </c>
      <c r="D32" s="67">
        <v>1986</v>
      </c>
      <c r="E32" s="48">
        <f>'I.1'!E53</f>
        <v>8.5</v>
      </c>
      <c r="F32" s="48">
        <f>'I.2'!E53</f>
        <v>7.5</v>
      </c>
      <c r="G32" s="48">
        <f>'II'!E53</f>
        <v>6</v>
      </c>
      <c r="H32" s="48">
        <f>'III.1'!E53</f>
        <v>8</v>
      </c>
      <c r="I32" s="48">
        <f>'III.2'!E53</f>
        <v>7</v>
      </c>
      <c r="J32" s="48">
        <f>'IV'!E53</f>
        <v>7</v>
      </c>
      <c r="K32" s="48">
        <f>'V.1'!E53</f>
        <v>7.5</v>
      </c>
      <c r="L32" s="48">
        <f>'V.2'!E53</f>
        <v>6.5</v>
      </c>
      <c r="M32" s="48">
        <f>'V.3'!E53</f>
        <v>7</v>
      </c>
      <c r="N32" s="48">
        <f>VI!E53</f>
        <v>8.5</v>
      </c>
      <c r="O32" s="48">
        <f>NCTT!E52</f>
        <v>7.5</v>
      </c>
      <c r="P32" s="49">
        <f t="shared" si="0"/>
        <v>7.36</v>
      </c>
      <c r="Q32" s="50" t="str">
        <f t="shared" si="1"/>
        <v>Viết KL</v>
      </c>
      <c r="R32" s="51"/>
    </row>
    <row r="33" spans="1:18" ht="27" customHeight="1">
      <c r="A33" s="12">
        <v>25</v>
      </c>
      <c r="B33" s="65" t="s">
        <v>90</v>
      </c>
      <c r="C33" s="66" t="s">
        <v>91</v>
      </c>
      <c r="D33" s="67" t="s">
        <v>92</v>
      </c>
      <c r="E33" s="48">
        <f>'I.1'!E16</f>
        <v>7.5</v>
      </c>
      <c r="F33" s="48">
        <f>'I.2'!E16</f>
        <v>8</v>
      </c>
      <c r="G33" s="48">
        <f>'II'!E16</f>
        <v>8</v>
      </c>
      <c r="H33" s="48">
        <f>'III.1'!E16</f>
        <v>7</v>
      </c>
      <c r="I33" s="48">
        <f>'III.2'!E16</f>
        <v>6.5</v>
      </c>
      <c r="J33" s="48">
        <f>'IV'!E16</f>
        <v>7.5</v>
      </c>
      <c r="K33" s="48">
        <f>'V.1'!E16</f>
        <v>6.5</v>
      </c>
      <c r="L33" s="48">
        <f>'V.2'!E16</f>
        <v>6.5</v>
      </c>
      <c r="M33" s="48">
        <f>'V.3'!E16</f>
        <v>7</v>
      </c>
      <c r="N33" s="48">
        <f>VI!E16</f>
        <v>9</v>
      </c>
      <c r="O33" s="48">
        <f>NCTT!E15</f>
        <v>7</v>
      </c>
      <c r="P33" s="49">
        <f t="shared" si="0"/>
        <v>7.32</v>
      </c>
      <c r="Q33" s="50" t="str">
        <f t="shared" si="1"/>
        <v>Viết KL</v>
      </c>
      <c r="R33" s="51"/>
    </row>
    <row r="34" spans="1:18" ht="27" customHeight="1">
      <c r="A34" s="12">
        <v>26</v>
      </c>
      <c r="B34" s="65" t="s">
        <v>31</v>
      </c>
      <c r="C34" s="66" t="s">
        <v>95</v>
      </c>
      <c r="D34" s="67" t="s">
        <v>96</v>
      </c>
      <c r="E34" s="48">
        <f>'I.1'!E18</f>
        <v>7</v>
      </c>
      <c r="F34" s="48">
        <f>'I.2'!E18</f>
        <v>8</v>
      </c>
      <c r="G34" s="48">
        <f>'II'!E18</f>
        <v>8</v>
      </c>
      <c r="H34" s="48">
        <f>'III.1'!E18</f>
        <v>7</v>
      </c>
      <c r="I34" s="48">
        <f>'III.2'!E18</f>
        <v>7.5</v>
      </c>
      <c r="J34" s="48">
        <f>'IV'!E18</f>
        <v>6.5</v>
      </c>
      <c r="K34" s="48">
        <f>'V.1'!E18</f>
        <v>6.5</v>
      </c>
      <c r="L34" s="48">
        <f>'V.2'!E18</f>
        <v>7</v>
      </c>
      <c r="M34" s="48">
        <f>'V.3'!E18</f>
        <v>6.5</v>
      </c>
      <c r="N34" s="48">
        <f>VI!E18</f>
        <v>8.5</v>
      </c>
      <c r="O34" s="48">
        <f>NCTT!E17</f>
        <v>8</v>
      </c>
      <c r="P34" s="49">
        <f t="shared" si="0"/>
        <v>7.32</v>
      </c>
      <c r="Q34" s="50" t="str">
        <f t="shared" si="1"/>
        <v>Viết KL</v>
      </c>
      <c r="R34" s="51"/>
    </row>
    <row r="35" spans="1:18" ht="27" customHeight="1">
      <c r="A35" s="12">
        <v>27</v>
      </c>
      <c r="B35" s="65" t="s">
        <v>139</v>
      </c>
      <c r="C35" s="66" t="s">
        <v>140</v>
      </c>
      <c r="D35" s="67">
        <v>1984</v>
      </c>
      <c r="E35" s="48">
        <f>'I.1'!E43</f>
        <v>7</v>
      </c>
      <c r="F35" s="48">
        <f>'I.2'!E43</f>
        <v>7</v>
      </c>
      <c r="G35" s="48">
        <f>'II'!E43</f>
        <v>8</v>
      </c>
      <c r="H35" s="48">
        <f>'III.1'!E43</f>
        <v>8</v>
      </c>
      <c r="I35" s="48">
        <f>'III.2'!E43</f>
        <v>7.5</v>
      </c>
      <c r="J35" s="48">
        <f>'IV'!E43</f>
        <v>7</v>
      </c>
      <c r="K35" s="48">
        <f>'V.1'!E43</f>
        <v>6.5</v>
      </c>
      <c r="L35" s="48">
        <f>'V.2'!E43</f>
        <v>7</v>
      </c>
      <c r="M35" s="48">
        <f>'V.3'!E43</f>
        <v>7</v>
      </c>
      <c r="N35" s="48">
        <f>VI!E43</f>
        <v>7.5</v>
      </c>
      <c r="O35" s="48">
        <f>NCTT!E42</f>
        <v>8</v>
      </c>
      <c r="P35" s="49">
        <f t="shared" si="0"/>
        <v>7.32</v>
      </c>
      <c r="Q35" s="50" t="str">
        <f t="shared" si="1"/>
        <v>Viết KL</v>
      </c>
      <c r="R35" s="51"/>
    </row>
    <row r="36" spans="1:18" ht="27" customHeight="1">
      <c r="A36" s="12">
        <v>28</v>
      </c>
      <c r="B36" s="65" t="s">
        <v>123</v>
      </c>
      <c r="C36" s="66" t="s">
        <v>52</v>
      </c>
      <c r="D36" s="67" t="s">
        <v>160</v>
      </c>
      <c r="E36" s="48">
        <f>'I.1'!E56</f>
        <v>7</v>
      </c>
      <c r="F36" s="48">
        <f>'I.2'!E56</f>
        <v>7.5</v>
      </c>
      <c r="G36" s="48">
        <f>'II'!E56</f>
        <v>7</v>
      </c>
      <c r="H36" s="48">
        <f>'III.1'!E56</f>
        <v>7.5</v>
      </c>
      <c r="I36" s="48">
        <f>'III.2'!E56</f>
        <v>7.5</v>
      </c>
      <c r="J36" s="48">
        <f>'IV'!E56</f>
        <v>7</v>
      </c>
      <c r="K36" s="48">
        <f>'V.1'!E56</f>
        <v>7</v>
      </c>
      <c r="L36" s="48">
        <f>'V.2'!E56</f>
        <v>8</v>
      </c>
      <c r="M36" s="48">
        <f>'V.3'!E56</f>
        <v>6.5</v>
      </c>
      <c r="N36" s="48">
        <f>VI!E56</f>
        <v>7.5</v>
      </c>
      <c r="O36" s="48">
        <f>NCTT!E55</f>
        <v>8</v>
      </c>
      <c r="P36" s="49">
        <f t="shared" si="0"/>
        <v>7.32</v>
      </c>
      <c r="Q36" s="50" t="str">
        <f t="shared" si="1"/>
        <v>Viết KL</v>
      </c>
      <c r="R36" s="51"/>
    </row>
    <row r="37" spans="1:18" ht="27" customHeight="1">
      <c r="A37" s="12">
        <v>29</v>
      </c>
      <c r="B37" s="65" t="s">
        <v>166</v>
      </c>
      <c r="C37" s="66" t="s">
        <v>57</v>
      </c>
      <c r="D37" s="67">
        <v>1982</v>
      </c>
      <c r="E37" s="48">
        <f>'I.1'!E60</f>
        <v>7</v>
      </c>
      <c r="F37" s="48">
        <f>'I.2'!E60</f>
        <v>7</v>
      </c>
      <c r="G37" s="48">
        <f>'II'!E60</f>
        <v>7</v>
      </c>
      <c r="H37" s="48">
        <f>'III.1'!E60</f>
        <v>7.5</v>
      </c>
      <c r="I37" s="48">
        <f>'III.2'!E60</f>
        <v>7.5</v>
      </c>
      <c r="J37" s="48">
        <f>'IV'!E60</f>
        <v>7</v>
      </c>
      <c r="K37" s="48">
        <f>'V.1'!E60</f>
        <v>7</v>
      </c>
      <c r="L37" s="48">
        <f>'V.2'!E60</f>
        <v>7.5</v>
      </c>
      <c r="M37" s="48">
        <f>'V.3'!E60</f>
        <v>7</v>
      </c>
      <c r="N37" s="48">
        <f>VI!E60</f>
        <v>8.5</v>
      </c>
      <c r="O37" s="48">
        <f>NCTT!E59</f>
        <v>7.5</v>
      </c>
      <c r="P37" s="49">
        <f t="shared" si="0"/>
        <v>7.32</v>
      </c>
      <c r="Q37" s="50" t="str">
        <f t="shared" si="1"/>
        <v>Viết KL</v>
      </c>
      <c r="R37" s="51"/>
    </row>
    <row r="38" spans="1:18" ht="27" customHeight="1">
      <c r="A38" s="12">
        <v>30</v>
      </c>
      <c r="B38" s="65" t="s">
        <v>107</v>
      </c>
      <c r="C38" s="66" t="s">
        <v>108</v>
      </c>
      <c r="D38" s="67" t="s">
        <v>109</v>
      </c>
      <c r="E38" s="48">
        <f>'I.1'!E24</f>
        <v>8</v>
      </c>
      <c r="F38" s="48">
        <f>'I.2'!E24</f>
        <v>8</v>
      </c>
      <c r="G38" s="48">
        <f>'II'!E24</f>
        <v>6</v>
      </c>
      <c r="H38" s="48">
        <f>'III.1'!E24</f>
        <v>8</v>
      </c>
      <c r="I38" s="48">
        <f>'III.2'!E24</f>
        <v>7</v>
      </c>
      <c r="J38" s="48">
        <f>'IV'!E24</f>
        <v>6.5</v>
      </c>
      <c r="K38" s="48">
        <f>'V.1'!E24</f>
        <v>7</v>
      </c>
      <c r="L38" s="48">
        <f>'V.2'!E24</f>
        <v>8</v>
      </c>
      <c r="M38" s="48">
        <f>'V.3'!E24</f>
        <v>6.5</v>
      </c>
      <c r="N38" s="48">
        <f>VI!E24</f>
        <v>8</v>
      </c>
      <c r="O38" s="48">
        <f>NCTT!E23</f>
        <v>7</v>
      </c>
      <c r="P38" s="49">
        <f t="shared" si="0"/>
        <v>7.27</v>
      </c>
      <c r="Q38" s="50" t="str">
        <f t="shared" si="1"/>
        <v>Viết KL</v>
      </c>
      <c r="R38" s="51"/>
    </row>
    <row r="39" spans="1:18" ht="27" customHeight="1">
      <c r="A39" s="12">
        <v>31</v>
      </c>
      <c r="B39" s="65" t="s">
        <v>27</v>
      </c>
      <c r="C39" s="66" t="s">
        <v>112</v>
      </c>
      <c r="D39" s="67">
        <v>1985</v>
      </c>
      <c r="E39" s="48">
        <f>'I.1'!E26</f>
        <v>7</v>
      </c>
      <c r="F39" s="48">
        <f>'I.2'!E26</f>
        <v>7.5</v>
      </c>
      <c r="G39" s="48">
        <f>'II'!E26</f>
        <v>7</v>
      </c>
      <c r="H39" s="48">
        <f>'III.1'!E26</f>
        <v>6.5</v>
      </c>
      <c r="I39" s="48">
        <f>'III.2'!E26</f>
        <v>7</v>
      </c>
      <c r="J39" s="48">
        <f>'IV'!E26</f>
        <v>7</v>
      </c>
      <c r="K39" s="48">
        <f>'V.1'!E26</f>
        <v>7</v>
      </c>
      <c r="L39" s="48">
        <f>'V.2'!E26</f>
        <v>7</v>
      </c>
      <c r="M39" s="48">
        <f>'V.3'!E26</f>
        <v>8</v>
      </c>
      <c r="N39" s="48">
        <f>VI!E26</f>
        <v>8</v>
      </c>
      <c r="O39" s="48">
        <f>NCTT!E25</f>
        <v>8</v>
      </c>
      <c r="P39" s="49">
        <f t="shared" si="0"/>
        <v>7.27</v>
      </c>
      <c r="Q39" s="50" t="str">
        <f t="shared" si="1"/>
        <v>Viết KL</v>
      </c>
      <c r="R39" s="51"/>
    </row>
    <row r="40" spans="1:18" ht="27" customHeight="1">
      <c r="A40" s="12">
        <v>32</v>
      </c>
      <c r="B40" s="65" t="s">
        <v>113</v>
      </c>
      <c r="C40" s="66" t="s">
        <v>112</v>
      </c>
      <c r="D40" s="67">
        <v>1983</v>
      </c>
      <c r="E40" s="48">
        <f>'I.1'!E27</f>
        <v>7.5</v>
      </c>
      <c r="F40" s="48">
        <f>'I.2'!E27</f>
        <v>8</v>
      </c>
      <c r="G40" s="48">
        <f>'II'!E27</f>
        <v>6</v>
      </c>
      <c r="H40" s="48">
        <f>'III.1'!E27</f>
        <v>7.5</v>
      </c>
      <c r="I40" s="48">
        <f>'III.2'!E27</f>
        <v>7</v>
      </c>
      <c r="J40" s="48">
        <f>'IV'!E27</f>
        <v>7</v>
      </c>
      <c r="K40" s="48">
        <f>'V.1'!E27</f>
        <v>7.5</v>
      </c>
      <c r="L40" s="48">
        <f>'V.2'!E27</f>
        <v>7.5</v>
      </c>
      <c r="M40" s="48">
        <f>'V.3'!E27</f>
        <v>6</v>
      </c>
      <c r="N40" s="48">
        <f>VI!E27</f>
        <v>8</v>
      </c>
      <c r="O40" s="48">
        <f>NCTT!E26</f>
        <v>8</v>
      </c>
      <c r="P40" s="49">
        <f t="shared" si="0"/>
        <v>7.27</v>
      </c>
      <c r="Q40" s="50" t="str">
        <f t="shared" si="1"/>
        <v>Viết KL</v>
      </c>
      <c r="R40" s="51"/>
    </row>
    <row r="41" spans="1:18" ht="27" customHeight="1">
      <c r="A41" s="12">
        <v>33</v>
      </c>
      <c r="B41" s="65" t="s">
        <v>129</v>
      </c>
      <c r="C41" s="66" t="s">
        <v>130</v>
      </c>
      <c r="D41" s="67">
        <v>1981</v>
      </c>
      <c r="E41" s="48">
        <f>'I.1'!E38</f>
        <v>7</v>
      </c>
      <c r="F41" s="48">
        <f>'I.2'!E38</f>
        <v>7.5</v>
      </c>
      <c r="G41" s="48">
        <f>'II'!E38</f>
        <v>6</v>
      </c>
      <c r="H41" s="48">
        <f>'III.1'!E38</f>
        <v>7.5</v>
      </c>
      <c r="I41" s="48">
        <f>'III.2'!E38</f>
        <v>7</v>
      </c>
      <c r="J41" s="48">
        <f>'IV'!E38</f>
        <v>7</v>
      </c>
      <c r="K41" s="48">
        <f>'V.1'!E38</f>
        <v>7</v>
      </c>
      <c r="L41" s="48">
        <f>'V.2'!E38</f>
        <v>7</v>
      </c>
      <c r="M41" s="48">
        <f>'V.3'!E38</f>
        <v>8</v>
      </c>
      <c r="N41" s="48">
        <f>VI!E38</f>
        <v>8</v>
      </c>
      <c r="O41" s="48">
        <f>NCTT!E37</f>
        <v>8</v>
      </c>
      <c r="P41" s="49">
        <f aca="true" t="shared" si="2" ref="P41:P58">ROUND(SUMIF(E41:O41,"&gt;=5",E41:O41)/11,2)</f>
        <v>7.27</v>
      </c>
      <c r="Q41" s="50" t="str">
        <f aca="true" t="shared" si="3" ref="Q41:Q58">IF(AND(COUNTIF(E41:O41,"&lt;6")=0,P41&gt;=7),"Viết KL","Thi")</f>
        <v>Viết KL</v>
      </c>
      <c r="R41" s="51"/>
    </row>
    <row r="42" spans="1:18" ht="27" customHeight="1">
      <c r="A42" s="12">
        <v>34</v>
      </c>
      <c r="B42" s="65" t="s">
        <v>23</v>
      </c>
      <c r="C42" s="66" t="s">
        <v>39</v>
      </c>
      <c r="D42" s="67" t="s">
        <v>147</v>
      </c>
      <c r="E42" s="48">
        <f>'I.1'!E48</f>
        <v>7</v>
      </c>
      <c r="F42" s="48">
        <f>'I.2'!E48</f>
        <v>6.5</v>
      </c>
      <c r="G42" s="48">
        <f>'II'!E48</f>
        <v>6</v>
      </c>
      <c r="H42" s="48">
        <f>'III.1'!E48</f>
        <v>8</v>
      </c>
      <c r="I42" s="48">
        <f>'III.2'!E48</f>
        <v>7</v>
      </c>
      <c r="J42" s="48">
        <f>'IV'!E48</f>
        <v>7</v>
      </c>
      <c r="K42" s="48">
        <f>'V.1'!E48</f>
        <v>7</v>
      </c>
      <c r="L42" s="48">
        <f>'V.2'!E48</f>
        <v>7.5</v>
      </c>
      <c r="M42" s="48">
        <f>'V.3'!E48</f>
        <v>8</v>
      </c>
      <c r="N42" s="48">
        <f>VI!E48</f>
        <v>8</v>
      </c>
      <c r="O42" s="48">
        <f>NCTT!E47</f>
        <v>8</v>
      </c>
      <c r="P42" s="49">
        <f t="shared" si="2"/>
        <v>7.27</v>
      </c>
      <c r="Q42" s="50" t="str">
        <f t="shared" si="3"/>
        <v>Viết KL</v>
      </c>
      <c r="R42" s="51"/>
    </row>
    <row r="43" spans="1:18" ht="27" customHeight="1">
      <c r="A43" s="12">
        <v>35</v>
      </c>
      <c r="B43" s="65" t="s">
        <v>186</v>
      </c>
      <c r="C43" s="66" t="s">
        <v>187</v>
      </c>
      <c r="D43" s="67">
        <v>1984</v>
      </c>
      <c r="E43" s="48">
        <f>'I.1'!E75</f>
        <v>7.5</v>
      </c>
      <c r="F43" s="48">
        <f>'I.2'!E75</f>
        <v>6</v>
      </c>
      <c r="G43" s="48">
        <f>'II'!E75</f>
        <v>7.5</v>
      </c>
      <c r="H43" s="48">
        <f>'III.1'!E75</f>
        <v>8</v>
      </c>
      <c r="I43" s="48">
        <f>'III.2'!E75</f>
        <v>7</v>
      </c>
      <c r="J43" s="48">
        <f>'IV'!E75</f>
        <v>7</v>
      </c>
      <c r="K43" s="48">
        <f>'V.1'!E75</f>
        <v>7.5</v>
      </c>
      <c r="L43" s="48">
        <f>'V.2'!E75</f>
        <v>7</v>
      </c>
      <c r="M43" s="48">
        <f>'V.3'!E75</f>
        <v>7</v>
      </c>
      <c r="N43" s="48">
        <f>VI!E75</f>
        <v>8.5</v>
      </c>
      <c r="O43" s="48">
        <f>NCTT!E74</f>
        <v>7</v>
      </c>
      <c r="P43" s="49">
        <f t="shared" si="2"/>
        <v>7.27</v>
      </c>
      <c r="Q43" s="50" t="str">
        <f t="shared" si="3"/>
        <v>Viết KL</v>
      </c>
      <c r="R43" s="51"/>
    </row>
    <row r="44" spans="1:18" ht="27" customHeight="1">
      <c r="A44" s="12">
        <v>36</v>
      </c>
      <c r="B44" s="65" t="s">
        <v>101</v>
      </c>
      <c r="C44" s="66" t="s">
        <v>102</v>
      </c>
      <c r="D44" s="67">
        <v>1983</v>
      </c>
      <c r="E44" s="48">
        <f>'I.1'!E21</f>
        <v>6.5</v>
      </c>
      <c r="F44" s="48">
        <f>'I.2'!E21</f>
        <v>7</v>
      </c>
      <c r="G44" s="48">
        <f>'II'!E21</f>
        <v>6</v>
      </c>
      <c r="H44" s="48">
        <f>'III.1'!E21</f>
        <v>8</v>
      </c>
      <c r="I44" s="48">
        <f>'III.2'!E21</f>
        <v>7.5</v>
      </c>
      <c r="J44" s="48">
        <f>'IV'!E21</f>
        <v>7</v>
      </c>
      <c r="K44" s="48">
        <f>'V.1'!E21</f>
        <v>6.5</v>
      </c>
      <c r="L44" s="48">
        <f>'V.2'!E21</f>
        <v>7</v>
      </c>
      <c r="M44" s="48">
        <f>'V.3'!E21</f>
        <v>8</v>
      </c>
      <c r="N44" s="48">
        <f>VI!E21</f>
        <v>8</v>
      </c>
      <c r="O44" s="48">
        <f>NCTT!E20</f>
        <v>8</v>
      </c>
      <c r="P44" s="49">
        <f t="shared" si="2"/>
        <v>7.23</v>
      </c>
      <c r="Q44" s="50" t="str">
        <f t="shared" si="3"/>
        <v>Viết KL</v>
      </c>
      <c r="R44" s="51"/>
    </row>
    <row r="45" spans="1:18" ht="27" customHeight="1">
      <c r="A45" s="12">
        <v>37</v>
      </c>
      <c r="B45" s="65" t="s">
        <v>125</v>
      </c>
      <c r="C45" s="66" t="s">
        <v>126</v>
      </c>
      <c r="D45" s="67">
        <v>1987</v>
      </c>
      <c r="E45" s="48">
        <f>'I.1'!E36</f>
        <v>7</v>
      </c>
      <c r="F45" s="48">
        <f>'I.2'!E36</f>
        <v>7</v>
      </c>
      <c r="G45" s="48">
        <f>'II'!E36</f>
        <v>6</v>
      </c>
      <c r="H45" s="48">
        <f>'III.1'!E36</f>
        <v>7</v>
      </c>
      <c r="I45" s="48">
        <f>'III.2'!E36</f>
        <v>7</v>
      </c>
      <c r="J45" s="48">
        <f>'IV'!E36</f>
        <v>7</v>
      </c>
      <c r="K45" s="48">
        <f>'V.1'!E36</f>
        <v>7</v>
      </c>
      <c r="L45" s="48">
        <f>'V.2'!E36</f>
        <v>7.5</v>
      </c>
      <c r="M45" s="48">
        <f>'V.3'!E36</f>
        <v>7</v>
      </c>
      <c r="N45" s="48">
        <f>VI!E36</f>
        <v>9</v>
      </c>
      <c r="O45" s="48">
        <f>NCTT!E35</f>
        <v>8</v>
      </c>
      <c r="P45" s="49">
        <f t="shared" si="2"/>
        <v>7.23</v>
      </c>
      <c r="Q45" s="50" t="str">
        <f t="shared" si="3"/>
        <v>Viết KL</v>
      </c>
      <c r="R45" s="51"/>
    </row>
    <row r="46" spans="1:18" ht="27" customHeight="1">
      <c r="A46" s="12">
        <v>38</v>
      </c>
      <c r="B46" s="65" t="s">
        <v>133</v>
      </c>
      <c r="C46" s="66" t="s">
        <v>134</v>
      </c>
      <c r="D46" s="67">
        <v>1981</v>
      </c>
      <c r="E46" s="48">
        <f>'I.1'!E40</f>
        <v>7.5</v>
      </c>
      <c r="F46" s="48">
        <f>'I.2'!E40</f>
        <v>6.5</v>
      </c>
      <c r="G46" s="48">
        <f>'II'!E40</f>
        <v>6</v>
      </c>
      <c r="H46" s="48">
        <f>'III.1'!E40</f>
        <v>7.5</v>
      </c>
      <c r="I46" s="48">
        <f>'III.2'!E40</f>
        <v>6.5</v>
      </c>
      <c r="J46" s="48">
        <f>'IV'!E40</f>
        <v>7</v>
      </c>
      <c r="K46" s="48">
        <f>'V.1'!E40</f>
        <v>7</v>
      </c>
      <c r="L46" s="48">
        <f>'V.2'!E40</f>
        <v>8</v>
      </c>
      <c r="M46" s="48">
        <f>'V.3'!E40</f>
        <v>7.5</v>
      </c>
      <c r="N46" s="48">
        <f>VI!E40</f>
        <v>8</v>
      </c>
      <c r="O46" s="48">
        <f>NCTT!E39</f>
        <v>8</v>
      </c>
      <c r="P46" s="49">
        <f t="shared" si="2"/>
        <v>7.23</v>
      </c>
      <c r="Q46" s="50" t="str">
        <f t="shared" si="3"/>
        <v>Viết KL</v>
      </c>
      <c r="R46" s="51"/>
    </row>
    <row r="47" spans="1:18" ht="27" customHeight="1">
      <c r="A47" s="12">
        <v>39</v>
      </c>
      <c r="B47" s="65" t="s">
        <v>135</v>
      </c>
      <c r="C47" s="66" t="s">
        <v>136</v>
      </c>
      <c r="D47" s="67">
        <v>1991</v>
      </c>
      <c r="E47" s="48">
        <f>'I.1'!E41</f>
        <v>6.5</v>
      </c>
      <c r="F47" s="48">
        <f>'I.2'!E41</f>
        <v>7.5</v>
      </c>
      <c r="G47" s="48">
        <f>'II'!E41</f>
        <v>6</v>
      </c>
      <c r="H47" s="48">
        <f>'III.1'!E41</f>
        <v>7</v>
      </c>
      <c r="I47" s="48">
        <f>'III.2'!E41</f>
        <v>7</v>
      </c>
      <c r="J47" s="48">
        <f>'IV'!E41</f>
        <v>7.5</v>
      </c>
      <c r="K47" s="48">
        <f>'V.1'!E41</f>
        <v>7</v>
      </c>
      <c r="L47" s="48">
        <f>'V.2'!E41</f>
        <v>8</v>
      </c>
      <c r="M47" s="48">
        <f>'V.3'!E41</f>
        <v>6.5</v>
      </c>
      <c r="N47" s="48">
        <f>VI!E41</f>
        <v>8.5</v>
      </c>
      <c r="O47" s="48">
        <f>NCTT!E40</f>
        <v>8</v>
      </c>
      <c r="P47" s="49">
        <f t="shared" si="2"/>
        <v>7.23</v>
      </c>
      <c r="Q47" s="50" t="str">
        <f t="shared" si="3"/>
        <v>Viết KL</v>
      </c>
      <c r="R47" s="51"/>
    </row>
    <row r="48" spans="1:18" ht="27" customHeight="1">
      <c r="A48" s="12">
        <v>40</v>
      </c>
      <c r="B48" s="65" t="s">
        <v>178</v>
      </c>
      <c r="C48" s="66" t="s">
        <v>60</v>
      </c>
      <c r="D48" s="67" t="s">
        <v>179</v>
      </c>
      <c r="E48" s="48">
        <f>'I.1'!E68</f>
        <v>7.5</v>
      </c>
      <c r="F48" s="48">
        <f>'I.2'!E68</f>
        <v>7.5</v>
      </c>
      <c r="G48" s="48">
        <f>'II'!E68</f>
        <v>7</v>
      </c>
      <c r="H48" s="48">
        <f>'III.1'!E68</f>
        <v>8</v>
      </c>
      <c r="I48" s="48">
        <f>'III.2'!E68</f>
        <v>7</v>
      </c>
      <c r="J48" s="48">
        <f>'IV'!E68</f>
        <v>6</v>
      </c>
      <c r="K48" s="48">
        <f>'V.1'!E68</f>
        <v>7</v>
      </c>
      <c r="L48" s="48">
        <f>'V.2'!E68</f>
        <v>7</v>
      </c>
      <c r="M48" s="48">
        <f>'V.3'!E68</f>
        <v>7</v>
      </c>
      <c r="N48" s="48">
        <f>VI!E68</f>
        <v>9</v>
      </c>
      <c r="O48" s="48">
        <f>NCTT!E67</f>
        <v>6.5</v>
      </c>
      <c r="P48" s="49">
        <f t="shared" si="2"/>
        <v>7.23</v>
      </c>
      <c r="Q48" s="50" t="str">
        <f t="shared" si="3"/>
        <v>Viết KL</v>
      </c>
      <c r="R48" s="51"/>
    </row>
    <row r="49" spans="1:18" ht="27" customHeight="1">
      <c r="A49" s="12">
        <v>41</v>
      </c>
      <c r="B49" s="65" t="s">
        <v>93</v>
      </c>
      <c r="C49" s="66" t="s">
        <v>94</v>
      </c>
      <c r="D49" s="67">
        <v>1989</v>
      </c>
      <c r="E49" s="48">
        <f>'I.1'!E17</f>
        <v>7.5</v>
      </c>
      <c r="F49" s="48">
        <f>'I.2'!E17</f>
        <v>7</v>
      </c>
      <c r="G49" s="48">
        <f>'II'!E17</f>
        <v>8.5</v>
      </c>
      <c r="H49" s="48">
        <f>'III.1'!E17</f>
        <v>6</v>
      </c>
      <c r="I49" s="48">
        <f>'III.2'!E17</f>
        <v>7.5</v>
      </c>
      <c r="J49" s="48">
        <f>'IV'!E17</f>
        <v>7</v>
      </c>
      <c r="K49" s="48">
        <f>'V.1'!E17</f>
        <v>6.5</v>
      </c>
      <c r="L49" s="48">
        <f>'V.2'!E17</f>
        <v>6</v>
      </c>
      <c r="M49" s="48">
        <f>'V.3'!E17</f>
        <v>6.5</v>
      </c>
      <c r="N49" s="48">
        <f>VI!E17</f>
        <v>8.5</v>
      </c>
      <c r="O49" s="48">
        <f>NCTT!E16</f>
        <v>8</v>
      </c>
      <c r="P49" s="49">
        <f t="shared" si="2"/>
        <v>7.18</v>
      </c>
      <c r="Q49" s="50" t="str">
        <f t="shared" si="3"/>
        <v>Viết KL</v>
      </c>
      <c r="R49" s="51"/>
    </row>
    <row r="50" spans="1:18" ht="27" customHeight="1">
      <c r="A50" s="12">
        <v>42</v>
      </c>
      <c r="B50" s="65" t="s">
        <v>188</v>
      </c>
      <c r="C50" s="66" t="s">
        <v>189</v>
      </c>
      <c r="D50" s="67" t="s">
        <v>190</v>
      </c>
      <c r="E50" s="48">
        <f>'I.1'!E76</f>
        <v>7.5</v>
      </c>
      <c r="F50" s="48">
        <f>'I.2'!E76</f>
        <v>6.5</v>
      </c>
      <c r="G50" s="48">
        <f>'II'!E76</f>
        <v>7.5</v>
      </c>
      <c r="H50" s="48">
        <f>'III.1'!E76</f>
        <v>7.5</v>
      </c>
      <c r="I50" s="48">
        <f>'III.2'!E76</f>
        <v>7</v>
      </c>
      <c r="J50" s="48">
        <f>'IV'!E76</f>
        <v>7</v>
      </c>
      <c r="K50" s="48">
        <f>'V.1'!E76</f>
        <v>7.5</v>
      </c>
      <c r="L50" s="48">
        <f>'V.2'!E76</f>
        <v>7</v>
      </c>
      <c r="M50" s="48">
        <f>'V.3'!E76</f>
        <v>7</v>
      </c>
      <c r="N50" s="48">
        <f>VI!E76</f>
        <v>8.5</v>
      </c>
      <c r="O50" s="48">
        <f>NCTT!E75</f>
        <v>6</v>
      </c>
      <c r="P50" s="49">
        <f t="shared" si="2"/>
        <v>7.18</v>
      </c>
      <c r="Q50" s="50" t="str">
        <f t="shared" si="3"/>
        <v>Viết KL</v>
      </c>
      <c r="R50" s="51"/>
    </row>
    <row r="51" spans="1:18" ht="27" customHeight="1">
      <c r="A51" s="12">
        <v>43</v>
      </c>
      <c r="B51" s="65" t="s">
        <v>143</v>
      </c>
      <c r="C51" s="66" t="s">
        <v>144</v>
      </c>
      <c r="D51" s="67" t="s">
        <v>145</v>
      </c>
      <c r="E51" s="48">
        <f>'I.1'!E46</f>
        <v>7.5</v>
      </c>
      <c r="F51" s="48">
        <f>'I.2'!E46</f>
        <v>6.5</v>
      </c>
      <c r="G51" s="48">
        <f>'II'!E46</f>
        <v>7.5</v>
      </c>
      <c r="H51" s="48">
        <f>'III.1'!E46</f>
        <v>7</v>
      </c>
      <c r="I51" s="48">
        <f>'III.2'!E46</f>
        <v>6.5</v>
      </c>
      <c r="J51" s="48">
        <f>'IV'!E46</f>
        <v>6.5</v>
      </c>
      <c r="K51" s="48">
        <f>'V.1'!E46</f>
        <v>6.5</v>
      </c>
      <c r="L51" s="48">
        <f>'V.2'!E46</f>
        <v>7.5</v>
      </c>
      <c r="M51" s="48">
        <f>'V.3'!E46</f>
        <v>6.5</v>
      </c>
      <c r="N51" s="48">
        <f>VI!E46</f>
        <v>8</v>
      </c>
      <c r="O51" s="48">
        <f>NCTT!E45</f>
        <v>8.5</v>
      </c>
      <c r="P51" s="49">
        <f t="shared" si="2"/>
        <v>7.14</v>
      </c>
      <c r="Q51" s="50" t="str">
        <f t="shared" si="3"/>
        <v>Viết KL</v>
      </c>
      <c r="R51" s="51"/>
    </row>
    <row r="52" spans="1:18" ht="27" customHeight="1">
      <c r="A52" s="12">
        <v>44</v>
      </c>
      <c r="B52" s="65" t="s">
        <v>175</v>
      </c>
      <c r="C52" s="66" t="s">
        <v>174</v>
      </c>
      <c r="D52" s="67">
        <v>1991</v>
      </c>
      <c r="E52" s="48">
        <f>'I.1'!E65</f>
        <v>6.5</v>
      </c>
      <c r="F52" s="48">
        <f>'I.2'!E65</f>
        <v>6</v>
      </c>
      <c r="G52" s="48">
        <f>'II'!E65</f>
        <v>8</v>
      </c>
      <c r="H52" s="48">
        <f>'III.1'!E65</f>
        <v>7.5</v>
      </c>
      <c r="I52" s="48">
        <f>'III.2'!E65</f>
        <v>7</v>
      </c>
      <c r="J52" s="48">
        <f>'IV'!E65</f>
        <v>7</v>
      </c>
      <c r="K52" s="48">
        <f>'V.1'!E65</f>
        <v>6.5</v>
      </c>
      <c r="L52" s="48">
        <f>'V.2'!E65</f>
        <v>7.5</v>
      </c>
      <c r="M52" s="48">
        <f>'V.3'!E65</f>
        <v>6.5</v>
      </c>
      <c r="N52" s="48">
        <f>VI!E65</f>
        <v>8.5</v>
      </c>
      <c r="O52" s="48">
        <f>NCTT!E64</f>
        <v>7.5</v>
      </c>
      <c r="P52" s="49">
        <f t="shared" si="2"/>
        <v>7.14</v>
      </c>
      <c r="Q52" s="50" t="str">
        <f t="shared" si="3"/>
        <v>Viết KL</v>
      </c>
      <c r="R52" s="51"/>
    </row>
    <row r="53" spans="1:18" ht="27" customHeight="1">
      <c r="A53" s="12">
        <v>45</v>
      </c>
      <c r="B53" s="65" t="s">
        <v>180</v>
      </c>
      <c r="C53" s="66" t="s">
        <v>60</v>
      </c>
      <c r="D53" s="67" t="s">
        <v>145</v>
      </c>
      <c r="E53" s="48">
        <f>'I.1'!E69</f>
        <v>6.5</v>
      </c>
      <c r="F53" s="48">
        <f>'I.2'!E69</f>
        <v>6.5</v>
      </c>
      <c r="G53" s="48">
        <f>'II'!E69</f>
        <v>7</v>
      </c>
      <c r="H53" s="48">
        <f>'III.1'!E69</f>
        <v>7.5</v>
      </c>
      <c r="I53" s="48">
        <f>'III.2'!E69</f>
        <v>7.5</v>
      </c>
      <c r="J53" s="48">
        <f>'IV'!E69</f>
        <v>6.5</v>
      </c>
      <c r="K53" s="48">
        <f>'V.1'!E69</f>
        <v>7.5</v>
      </c>
      <c r="L53" s="48">
        <f>'V.2'!E69</f>
        <v>6.5</v>
      </c>
      <c r="M53" s="48">
        <f>'V.3'!E69</f>
        <v>6.5</v>
      </c>
      <c r="N53" s="48">
        <f>VI!E69</f>
        <v>8.5</v>
      </c>
      <c r="O53" s="48">
        <f>NCTT!E68</f>
        <v>8</v>
      </c>
      <c r="P53" s="49">
        <f t="shared" si="2"/>
        <v>7.14</v>
      </c>
      <c r="Q53" s="50" t="str">
        <f t="shared" si="3"/>
        <v>Viết KL</v>
      </c>
      <c r="R53" s="51"/>
    </row>
    <row r="54" spans="1:18" ht="27" customHeight="1">
      <c r="A54" s="12">
        <v>46</v>
      </c>
      <c r="B54" s="65" t="s">
        <v>44</v>
      </c>
      <c r="C54" s="66" t="s">
        <v>183</v>
      </c>
      <c r="D54" s="67" t="s">
        <v>179</v>
      </c>
      <c r="E54" s="48">
        <f>'I.1'!E72</f>
        <v>8</v>
      </c>
      <c r="F54" s="48">
        <f>'I.2'!E72</f>
        <v>6</v>
      </c>
      <c r="G54" s="48">
        <f>'II'!E72</f>
        <v>7</v>
      </c>
      <c r="H54" s="48">
        <f>'III.1'!E72</f>
        <v>7</v>
      </c>
      <c r="I54" s="48">
        <f>'III.2'!E72</f>
        <v>7</v>
      </c>
      <c r="J54" s="48">
        <f>'IV'!E72</f>
        <v>7</v>
      </c>
      <c r="K54" s="48">
        <f>'V.1'!E72</f>
        <v>6</v>
      </c>
      <c r="L54" s="48">
        <f>'V.2'!E72</f>
        <v>7.5</v>
      </c>
      <c r="M54" s="48">
        <f>'V.3'!E72</f>
        <v>6</v>
      </c>
      <c r="N54" s="48">
        <f>VI!E72</f>
        <v>8.5</v>
      </c>
      <c r="O54" s="48">
        <f>NCTT!E71</f>
        <v>8</v>
      </c>
      <c r="P54" s="49">
        <f t="shared" si="2"/>
        <v>7.09</v>
      </c>
      <c r="Q54" s="50" t="str">
        <f t="shared" si="3"/>
        <v>Viết KL</v>
      </c>
      <c r="R54" s="51"/>
    </row>
    <row r="55" spans="1:18" ht="27" customHeight="1">
      <c r="A55" s="12">
        <v>47</v>
      </c>
      <c r="B55" s="65" t="s">
        <v>146</v>
      </c>
      <c r="C55" s="66" t="s">
        <v>39</v>
      </c>
      <c r="D55" s="67">
        <v>1984</v>
      </c>
      <c r="E55" s="48">
        <f>'I.1'!E47</f>
        <v>6.5</v>
      </c>
      <c r="F55" s="48">
        <f>'I.2'!E47</f>
        <v>7</v>
      </c>
      <c r="G55" s="48">
        <f>'II'!E47</f>
        <v>6.5</v>
      </c>
      <c r="H55" s="48">
        <f>'III.1'!E47</f>
        <v>7.5</v>
      </c>
      <c r="I55" s="48">
        <f>'III.2'!E47</f>
        <v>6.5</v>
      </c>
      <c r="J55" s="48">
        <f>'IV'!E47</f>
        <v>7</v>
      </c>
      <c r="K55" s="48">
        <f>'V.1'!E47</f>
        <v>7.5</v>
      </c>
      <c r="L55" s="48">
        <f>'V.2'!E47</f>
        <v>7</v>
      </c>
      <c r="M55" s="48">
        <f>'V.3'!E47</f>
        <v>8</v>
      </c>
      <c r="N55" s="48">
        <f>VI!E47</f>
        <v>7.5</v>
      </c>
      <c r="O55" s="48">
        <f>NCTT!E46</f>
        <v>6.5</v>
      </c>
      <c r="P55" s="49">
        <f t="shared" si="2"/>
        <v>7.05</v>
      </c>
      <c r="Q55" s="50" t="str">
        <f t="shared" si="3"/>
        <v>Viết KL</v>
      </c>
      <c r="R55" s="51"/>
    </row>
    <row r="56" spans="1:18" ht="27" customHeight="1">
      <c r="A56" s="12">
        <v>48</v>
      </c>
      <c r="B56" s="65" t="s">
        <v>148</v>
      </c>
      <c r="C56" s="66" t="s">
        <v>149</v>
      </c>
      <c r="D56" s="67" t="s">
        <v>109</v>
      </c>
      <c r="E56" s="48">
        <f>'I.1'!E49</f>
        <v>7</v>
      </c>
      <c r="F56" s="48">
        <f>'I.2'!E49</f>
        <v>6.5</v>
      </c>
      <c r="G56" s="48">
        <f>'II'!E49</f>
        <v>6.5</v>
      </c>
      <c r="H56" s="48">
        <f>'III.1'!E49</f>
        <v>8</v>
      </c>
      <c r="I56" s="48">
        <f>'III.2'!E49</f>
        <v>7</v>
      </c>
      <c r="J56" s="48">
        <f>'IV'!E49</f>
        <v>6.5</v>
      </c>
      <c r="K56" s="48">
        <f>'V.1'!E49</f>
        <v>7</v>
      </c>
      <c r="L56" s="48">
        <f>'V.2'!E49</f>
        <v>6.5</v>
      </c>
      <c r="M56" s="48">
        <f>'V.3'!E49</f>
        <v>6.5</v>
      </c>
      <c r="N56" s="48">
        <f>VI!E49</f>
        <v>8</v>
      </c>
      <c r="O56" s="48">
        <f>NCTT!E48</f>
        <v>8</v>
      </c>
      <c r="P56" s="49">
        <f t="shared" si="2"/>
        <v>7.05</v>
      </c>
      <c r="Q56" s="50" t="str">
        <f t="shared" si="3"/>
        <v>Viết KL</v>
      </c>
      <c r="R56" s="51"/>
    </row>
    <row r="57" spans="1:18" ht="27" customHeight="1">
      <c r="A57" s="12">
        <v>49</v>
      </c>
      <c r="B57" s="65" t="s">
        <v>142</v>
      </c>
      <c r="C57" s="66" t="s">
        <v>37</v>
      </c>
      <c r="D57" s="67">
        <v>1976</v>
      </c>
      <c r="E57" s="48">
        <f>'I.1'!E45</f>
        <v>6.5</v>
      </c>
      <c r="F57" s="48">
        <f>'I.2'!E45</f>
        <v>6.5</v>
      </c>
      <c r="G57" s="48">
        <f>'II'!E45</f>
        <v>7</v>
      </c>
      <c r="H57" s="48">
        <f>'III.1'!E45</f>
        <v>7</v>
      </c>
      <c r="I57" s="48">
        <f>'III.2'!E45</f>
        <v>6.5</v>
      </c>
      <c r="J57" s="48">
        <f>'IV'!E45</f>
        <v>7</v>
      </c>
      <c r="K57" s="48">
        <f>'V.1'!E45</f>
        <v>6.5</v>
      </c>
      <c r="L57" s="48">
        <f>'V.2'!E45</f>
        <v>7</v>
      </c>
      <c r="M57" s="48">
        <f>'V.3'!E45</f>
        <v>6.5</v>
      </c>
      <c r="N57" s="48">
        <f>VI!E45</f>
        <v>8.5</v>
      </c>
      <c r="O57" s="48">
        <f>NCTT!E44</f>
        <v>8</v>
      </c>
      <c r="P57" s="49">
        <f t="shared" si="2"/>
        <v>7</v>
      </c>
      <c r="Q57" s="50" t="str">
        <f t="shared" si="3"/>
        <v>Viết KL</v>
      </c>
      <c r="R57" s="51"/>
    </row>
    <row r="58" spans="1:18" ht="27" customHeight="1">
      <c r="A58" s="12">
        <v>50</v>
      </c>
      <c r="B58" s="65" t="s">
        <v>19</v>
      </c>
      <c r="C58" s="66" t="s">
        <v>64</v>
      </c>
      <c r="D58" s="67">
        <v>1976</v>
      </c>
      <c r="E58" s="48">
        <f>'I.1'!E74</f>
        <v>8.5</v>
      </c>
      <c r="F58" s="48">
        <f>'I.2'!E74</f>
        <v>7</v>
      </c>
      <c r="G58" s="48">
        <f>'II'!E74</f>
        <v>6</v>
      </c>
      <c r="H58" s="48">
        <f>'III.1'!E74</f>
        <v>7</v>
      </c>
      <c r="I58" s="48">
        <f>'III.2'!E74</f>
        <v>7.5</v>
      </c>
      <c r="J58" s="48">
        <f>'IV'!E74</f>
        <v>7</v>
      </c>
      <c r="K58" s="48">
        <f>'V.1'!E74</f>
        <v>6.5</v>
      </c>
      <c r="L58" s="48">
        <f>'V.2'!E74</f>
        <v>7.5</v>
      </c>
      <c r="M58" s="48">
        <f>'V.3'!E74</f>
        <v>6.5</v>
      </c>
      <c r="N58" s="48">
        <f>VI!E74</f>
        <v>7</v>
      </c>
      <c r="O58" s="48">
        <f>NCTT!E73</f>
        <v>6.5</v>
      </c>
      <c r="P58" s="49">
        <f t="shared" si="2"/>
        <v>7</v>
      </c>
      <c r="Q58" s="50" t="str">
        <f t="shared" si="3"/>
        <v>Viết KL</v>
      </c>
      <c r="R58" s="51"/>
    </row>
    <row r="59" spans="1:18" ht="15" customHeight="1">
      <c r="A59" s="56"/>
      <c r="B59" s="57"/>
      <c r="C59" s="58"/>
      <c r="D59" s="59"/>
      <c r="E59" s="59"/>
      <c r="F59" s="59"/>
      <c r="G59" s="60"/>
      <c r="H59" s="59"/>
      <c r="I59" s="59"/>
      <c r="J59" s="59"/>
      <c r="K59" s="59"/>
      <c r="L59" s="59"/>
      <c r="M59" s="59"/>
      <c r="N59" s="59"/>
      <c r="O59" s="59"/>
      <c r="P59" s="61"/>
      <c r="Q59" s="62"/>
      <c r="R59" s="63"/>
    </row>
    <row r="60" spans="2:13" ht="15.75">
      <c r="B60" s="134" t="s">
        <v>538</v>
      </c>
      <c r="C60" s="134"/>
      <c r="D60" s="134"/>
      <c r="E60" s="134"/>
      <c r="F60" s="134"/>
      <c r="G60" s="134"/>
      <c r="H60" s="134"/>
      <c r="I60" s="134"/>
      <c r="J60" s="134"/>
      <c r="K60" s="134"/>
      <c r="L60" s="134"/>
      <c r="M60" s="64">
        <v>68</v>
      </c>
    </row>
    <row r="61" spans="2:13" ht="15.75">
      <c r="B61" s="134" t="s">
        <v>539</v>
      </c>
      <c r="C61" s="134"/>
      <c r="D61" s="134"/>
      <c r="E61" s="134"/>
      <c r="F61" s="134"/>
      <c r="G61" s="134"/>
      <c r="H61" s="134"/>
      <c r="I61" s="134"/>
      <c r="J61" s="134"/>
      <c r="K61" s="134"/>
      <c r="L61" s="134"/>
      <c r="M61" s="64">
        <v>17</v>
      </c>
    </row>
    <row r="62" spans="2:18" s="27" customFormat="1" ht="14.25" customHeight="1"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</row>
  </sheetData>
  <sheetProtection/>
  <mergeCells count="12">
    <mergeCell ref="B8:C8"/>
    <mergeCell ref="B60:L60"/>
    <mergeCell ref="B61:L61"/>
    <mergeCell ref="A1:C1"/>
    <mergeCell ref="H1:R1"/>
    <mergeCell ref="A2:C2"/>
    <mergeCell ref="H2:R2"/>
    <mergeCell ref="A3:C3"/>
    <mergeCell ref="H4:R4"/>
    <mergeCell ref="A5:R5"/>
    <mergeCell ref="A6:R6"/>
    <mergeCell ref="A7:R7"/>
  </mergeCells>
  <conditionalFormatting sqref="P59 E9:O58">
    <cfRule type="cellIs" priority="5" dxfId="102" operator="lessThan" stopIfTrue="1">
      <formula>5</formula>
    </cfRule>
  </conditionalFormatting>
  <conditionalFormatting sqref="P9:P58">
    <cfRule type="cellIs" priority="3" dxfId="103" operator="between" stopIfTrue="1">
      <formula>5</formula>
      <formula>5.9</formula>
    </cfRule>
    <cfRule type="cellIs" priority="4" dxfId="104" operator="lessThan" stopIfTrue="1">
      <formula>5</formula>
    </cfRule>
  </conditionalFormatting>
  <conditionalFormatting sqref="E9:O58">
    <cfRule type="cellIs" priority="1" dxfId="105" operator="between" stopIfTrue="1">
      <formula>5</formula>
      <formula>5.9</formula>
    </cfRule>
    <cfRule type="cellIs" priority="2" dxfId="106" operator="between" stopIfTrue="1">
      <formula>5</formula>
      <formula>6.9</formula>
    </cfRule>
  </conditionalFormatting>
  <printOptions/>
  <pageMargins left="0.39" right="0.17" top="0" bottom="0" header="0.17" footer="0.17"/>
  <pageSetup horizontalDpi="600" verticalDpi="600" orientation="landscape" r:id="rId2"/>
  <headerFooter>
    <oddFooter>&amp;C&amp;P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pane ySplit="9" topLeftCell="A13" activePane="bottomLeft" state="frozen"/>
      <selection pane="topLeft" activeCell="F29" sqref="F29"/>
      <selection pane="bottomLeft" activeCell="J23" sqref="J23"/>
    </sheetView>
  </sheetViews>
  <sheetFormatPr defaultColWidth="9.00390625" defaultRowHeight="15.75"/>
  <cols>
    <col min="1" max="1" width="5.125" style="97" customWidth="1"/>
    <col min="2" max="2" width="23.75390625" style="101" customWidth="1"/>
    <col min="3" max="3" width="12.00390625" style="101" customWidth="1"/>
    <col min="4" max="4" width="18.50390625" style="104" customWidth="1"/>
    <col min="5" max="5" width="23.875" style="103" customWidth="1"/>
    <col min="6" max="6" width="5.125" style="104" customWidth="1"/>
    <col min="7" max="7" width="5.875" style="104" customWidth="1"/>
    <col min="8" max="8" width="13.875" style="104" customWidth="1"/>
    <col min="9" max="16384" width="9.00390625" style="104" customWidth="1"/>
  </cols>
  <sheetData>
    <row r="1" spans="1:7" s="72" customFormat="1" ht="18.75" customHeight="1">
      <c r="A1" s="144" t="s">
        <v>637</v>
      </c>
      <c r="B1" s="144"/>
      <c r="C1" s="144"/>
      <c r="D1" s="145" t="s">
        <v>638</v>
      </c>
      <c r="E1" s="145"/>
      <c r="F1" s="71"/>
      <c r="G1" s="71"/>
    </row>
    <row r="2" spans="1:7" s="72" customFormat="1" ht="18" customHeight="1">
      <c r="A2" s="146" t="s">
        <v>639</v>
      </c>
      <c r="B2" s="146"/>
      <c r="C2" s="146"/>
      <c r="D2" s="147" t="s">
        <v>640</v>
      </c>
      <c r="E2" s="147"/>
      <c r="F2" s="71"/>
      <c r="G2" s="71"/>
    </row>
    <row r="3" spans="1:5" s="72" customFormat="1" ht="8.25" customHeight="1">
      <c r="A3" s="148"/>
      <c r="B3" s="148"/>
      <c r="C3" s="148"/>
      <c r="E3" s="73"/>
    </row>
    <row r="4" spans="1:7" s="72" customFormat="1" ht="16.5">
      <c r="A4" s="74"/>
      <c r="B4" s="75"/>
      <c r="C4" s="75"/>
      <c r="D4" s="149" t="s">
        <v>661</v>
      </c>
      <c r="E4" s="150"/>
      <c r="F4" s="76"/>
      <c r="G4" s="76"/>
    </row>
    <row r="5" spans="1:8" s="72" customFormat="1" ht="21.75" customHeight="1">
      <c r="A5" s="141" t="s">
        <v>641</v>
      </c>
      <c r="B5" s="141"/>
      <c r="C5" s="141"/>
      <c r="D5" s="141"/>
      <c r="E5" s="141"/>
      <c r="F5" s="77"/>
      <c r="G5" s="77"/>
      <c r="H5" s="78"/>
    </row>
    <row r="6" spans="1:8" s="72" customFormat="1" ht="21.75" customHeight="1">
      <c r="A6" s="141" t="s">
        <v>662</v>
      </c>
      <c r="B6" s="141"/>
      <c r="C6" s="141"/>
      <c r="D6" s="141"/>
      <c r="E6" s="141"/>
      <c r="F6" s="77"/>
      <c r="G6" s="77"/>
      <c r="H6" s="78"/>
    </row>
    <row r="7" spans="1:8" s="72" customFormat="1" ht="27" customHeight="1">
      <c r="A7" s="79" t="s">
        <v>7</v>
      </c>
      <c r="B7" s="142" t="s">
        <v>642</v>
      </c>
      <c r="C7" s="143"/>
      <c r="D7" s="79" t="s">
        <v>9</v>
      </c>
      <c r="E7" s="79" t="s">
        <v>12</v>
      </c>
      <c r="F7" s="77"/>
      <c r="G7" s="77"/>
      <c r="H7" s="78"/>
    </row>
    <row r="8" spans="1:8" s="72" customFormat="1" ht="18.75" customHeight="1">
      <c r="A8" s="80">
        <v>1</v>
      </c>
      <c r="B8" s="65" t="s">
        <v>81</v>
      </c>
      <c r="C8" s="66" t="s">
        <v>13</v>
      </c>
      <c r="D8" s="67">
        <v>1985</v>
      </c>
      <c r="E8" s="81"/>
      <c r="F8" s="77"/>
      <c r="G8" s="77"/>
      <c r="H8" s="78"/>
    </row>
    <row r="9" spans="1:8" s="72" customFormat="1" ht="18.75" customHeight="1">
      <c r="A9" s="80">
        <v>2</v>
      </c>
      <c r="B9" s="65" t="s">
        <v>82</v>
      </c>
      <c r="C9" s="66" t="s">
        <v>13</v>
      </c>
      <c r="D9" s="67">
        <v>1983</v>
      </c>
      <c r="E9" s="81"/>
      <c r="F9" s="82"/>
      <c r="G9" s="82"/>
      <c r="H9" s="78"/>
    </row>
    <row r="10" spans="1:8" s="72" customFormat="1" ht="18.75" customHeight="1">
      <c r="A10" s="80">
        <v>3</v>
      </c>
      <c r="B10" s="65" t="s">
        <v>83</v>
      </c>
      <c r="C10" s="66" t="s">
        <v>84</v>
      </c>
      <c r="D10" s="67">
        <v>1988</v>
      </c>
      <c r="E10" s="81"/>
      <c r="F10" s="82"/>
      <c r="G10" s="82"/>
      <c r="H10" s="78"/>
    </row>
    <row r="11" spans="1:8" s="72" customFormat="1" ht="18.75" customHeight="1">
      <c r="A11" s="80">
        <v>4</v>
      </c>
      <c r="B11" s="65" t="s">
        <v>85</v>
      </c>
      <c r="C11" s="66" t="s">
        <v>86</v>
      </c>
      <c r="D11" s="67">
        <v>1986</v>
      </c>
      <c r="E11" s="81"/>
      <c r="F11" s="82"/>
      <c r="G11" s="82"/>
      <c r="H11" s="78"/>
    </row>
    <row r="12" spans="1:8" s="72" customFormat="1" ht="18.75" customHeight="1">
      <c r="A12" s="80">
        <v>5</v>
      </c>
      <c r="B12" s="65" t="s">
        <v>93</v>
      </c>
      <c r="C12" s="66" t="s">
        <v>94</v>
      </c>
      <c r="D12" s="67">
        <v>1989</v>
      </c>
      <c r="E12" s="81"/>
      <c r="F12" s="82"/>
      <c r="G12" s="82"/>
      <c r="H12" s="78"/>
    </row>
    <row r="13" spans="1:8" s="72" customFormat="1" ht="18.75" customHeight="1">
      <c r="A13" s="80">
        <v>6</v>
      </c>
      <c r="B13" s="65" t="s">
        <v>31</v>
      </c>
      <c r="C13" s="66" t="s">
        <v>95</v>
      </c>
      <c r="D13" s="67" t="s">
        <v>96</v>
      </c>
      <c r="E13" s="81"/>
      <c r="F13" s="82"/>
      <c r="G13" s="82"/>
      <c r="H13" s="78"/>
    </row>
    <row r="14" spans="1:8" s="72" customFormat="1" ht="18.75" customHeight="1">
      <c r="A14" s="80">
        <v>7</v>
      </c>
      <c r="B14" s="65" t="s">
        <v>33</v>
      </c>
      <c r="C14" s="66" t="s">
        <v>97</v>
      </c>
      <c r="D14" s="67" t="s">
        <v>98</v>
      </c>
      <c r="E14" s="81"/>
      <c r="F14" s="82"/>
      <c r="G14" s="82"/>
      <c r="H14" s="78"/>
    </row>
    <row r="15" spans="1:8" s="72" customFormat="1" ht="18.75" customHeight="1">
      <c r="A15" s="80">
        <v>8</v>
      </c>
      <c r="B15" s="65" t="s">
        <v>99</v>
      </c>
      <c r="C15" s="66" t="s">
        <v>100</v>
      </c>
      <c r="D15" s="67">
        <v>1972</v>
      </c>
      <c r="E15" s="81"/>
      <c r="F15" s="82"/>
      <c r="G15" s="82"/>
      <c r="H15" s="78"/>
    </row>
    <row r="16" spans="1:8" s="72" customFormat="1" ht="18.75" customHeight="1">
      <c r="A16" s="80">
        <v>9</v>
      </c>
      <c r="B16" s="65" t="s">
        <v>101</v>
      </c>
      <c r="C16" s="66" t="s">
        <v>102</v>
      </c>
      <c r="D16" s="67">
        <v>1983</v>
      </c>
      <c r="E16" s="81"/>
      <c r="F16" s="82"/>
      <c r="G16" s="82"/>
      <c r="H16" s="78"/>
    </row>
    <row r="17" spans="1:8" s="72" customFormat="1" ht="18.75" customHeight="1">
      <c r="A17" s="80">
        <v>10</v>
      </c>
      <c r="B17" s="65" t="s">
        <v>103</v>
      </c>
      <c r="C17" s="66" t="s">
        <v>20</v>
      </c>
      <c r="D17" s="67" t="s">
        <v>89</v>
      </c>
      <c r="E17" s="81"/>
      <c r="F17" s="82"/>
      <c r="G17" s="82"/>
      <c r="H17" s="78"/>
    </row>
    <row r="18" spans="1:8" s="72" customFormat="1" ht="18.75" customHeight="1">
      <c r="A18" s="80">
        <v>11</v>
      </c>
      <c r="B18" s="65" t="s">
        <v>104</v>
      </c>
      <c r="C18" s="66" t="s">
        <v>105</v>
      </c>
      <c r="D18" s="67" t="s">
        <v>106</v>
      </c>
      <c r="E18" s="81"/>
      <c r="F18" s="82"/>
      <c r="G18" s="82"/>
      <c r="H18" s="78"/>
    </row>
    <row r="19" spans="1:8" s="72" customFormat="1" ht="18.75" customHeight="1">
      <c r="A19" s="80">
        <v>12</v>
      </c>
      <c r="B19" s="65" t="s">
        <v>107</v>
      </c>
      <c r="C19" s="66" t="s">
        <v>108</v>
      </c>
      <c r="D19" s="67" t="s">
        <v>109</v>
      </c>
      <c r="E19" s="81"/>
      <c r="F19" s="82"/>
      <c r="G19" s="82"/>
      <c r="H19" s="78"/>
    </row>
    <row r="20" spans="1:8" s="72" customFormat="1" ht="18.75" customHeight="1">
      <c r="A20" s="80">
        <v>13</v>
      </c>
      <c r="B20" s="65" t="s">
        <v>27</v>
      </c>
      <c r="C20" s="66" t="s">
        <v>112</v>
      </c>
      <c r="D20" s="67">
        <v>1985</v>
      </c>
      <c r="E20" s="81"/>
      <c r="F20" s="82"/>
      <c r="G20" s="82"/>
      <c r="H20" s="78"/>
    </row>
    <row r="21" spans="1:8" s="72" customFormat="1" ht="18.75" customHeight="1">
      <c r="A21" s="80">
        <v>14</v>
      </c>
      <c r="B21" s="65" t="s">
        <v>114</v>
      </c>
      <c r="C21" s="66" t="s">
        <v>29</v>
      </c>
      <c r="D21" s="67">
        <v>1981</v>
      </c>
      <c r="E21" s="81"/>
      <c r="F21" s="82"/>
      <c r="G21" s="82"/>
      <c r="H21" s="78"/>
    </row>
    <row r="22" spans="1:8" s="85" customFormat="1" ht="18.75" customHeight="1">
      <c r="A22" s="80">
        <v>15</v>
      </c>
      <c r="B22" s="65" t="s">
        <v>115</v>
      </c>
      <c r="C22" s="66" t="s">
        <v>116</v>
      </c>
      <c r="D22" s="67" t="s">
        <v>117</v>
      </c>
      <c r="E22" s="81"/>
      <c r="F22" s="83"/>
      <c r="G22" s="84"/>
      <c r="H22" s="84"/>
    </row>
    <row r="23" spans="1:8" s="85" customFormat="1" ht="18.75" customHeight="1">
      <c r="A23" s="80">
        <v>16</v>
      </c>
      <c r="B23" s="65" t="s">
        <v>85</v>
      </c>
      <c r="C23" s="66" t="s">
        <v>116</v>
      </c>
      <c r="D23" s="67">
        <v>1988</v>
      </c>
      <c r="E23" s="81"/>
      <c r="F23" s="83"/>
      <c r="G23" s="84"/>
      <c r="H23" s="84"/>
    </row>
    <row r="24" spans="1:8" s="85" customFormat="1" ht="18.75" customHeight="1">
      <c r="A24" s="80">
        <v>17</v>
      </c>
      <c r="B24" s="65" t="s">
        <v>118</v>
      </c>
      <c r="C24" s="66" t="s">
        <v>119</v>
      </c>
      <c r="D24" s="67" t="s">
        <v>92</v>
      </c>
      <c r="E24" s="81"/>
      <c r="F24" s="83"/>
      <c r="G24" s="84"/>
      <c r="H24" s="84"/>
    </row>
    <row r="25" spans="1:8" s="85" customFormat="1" ht="18.75" customHeight="1">
      <c r="A25" s="80">
        <v>18</v>
      </c>
      <c r="B25" s="65" t="s">
        <v>120</v>
      </c>
      <c r="C25" s="66" t="s">
        <v>121</v>
      </c>
      <c r="D25" s="67" t="s">
        <v>96</v>
      </c>
      <c r="E25" s="81"/>
      <c r="F25" s="83"/>
      <c r="G25" s="84"/>
      <c r="H25" s="84"/>
    </row>
    <row r="26" spans="1:8" s="85" customFormat="1" ht="18.75" customHeight="1">
      <c r="A26" s="80">
        <v>19</v>
      </c>
      <c r="B26" s="65" t="s">
        <v>23</v>
      </c>
      <c r="C26" s="66" t="s">
        <v>122</v>
      </c>
      <c r="D26" s="67">
        <v>1977</v>
      </c>
      <c r="E26" s="81"/>
      <c r="F26" s="83"/>
      <c r="G26" s="84"/>
      <c r="H26" s="84"/>
    </row>
    <row r="27" spans="1:8" s="85" customFormat="1" ht="18.75" customHeight="1">
      <c r="A27" s="80">
        <v>20</v>
      </c>
      <c r="B27" s="65" t="s">
        <v>123</v>
      </c>
      <c r="C27" s="66" t="s">
        <v>124</v>
      </c>
      <c r="D27" s="67">
        <v>1983</v>
      </c>
      <c r="E27" s="81"/>
      <c r="F27" s="83"/>
      <c r="G27" s="84"/>
      <c r="H27" s="84"/>
    </row>
    <row r="28" spans="1:8" s="85" customFormat="1" ht="18.75" customHeight="1">
      <c r="A28" s="80">
        <v>21</v>
      </c>
      <c r="B28" s="65" t="s">
        <v>125</v>
      </c>
      <c r="C28" s="66" t="s">
        <v>126</v>
      </c>
      <c r="D28" s="67">
        <v>1987</v>
      </c>
      <c r="E28" s="81"/>
      <c r="F28" s="83"/>
      <c r="G28" s="84"/>
      <c r="H28" s="84"/>
    </row>
    <row r="29" spans="1:8" s="85" customFormat="1" ht="18.75" customHeight="1">
      <c r="A29" s="80">
        <v>22</v>
      </c>
      <c r="B29" s="65" t="s">
        <v>129</v>
      </c>
      <c r="C29" s="66" t="s">
        <v>130</v>
      </c>
      <c r="D29" s="67">
        <v>1981</v>
      </c>
      <c r="E29" s="81"/>
      <c r="F29" s="83"/>
      <c r="G29" s="84"/>
      <c r="H29" s="84"/>
    </row>
    <row r="30" spans="1:8" s="85" customFormat="1" ht="18.75" customHeight="1">
      <c r="A30" s="80">
        <v>23</v>
      </c>
      <c r="B30" s="65" t="s">
        <v>133</v>
      </c>
      <c r="C30" s="66" t="s">
        <v>134</v>
      </c>
      <c r="D30" s="67">
        <v>1981</v>
      </c>
      <c r="E30" s="81"/>
      <c r="F30" s="83"/>
      <c r="G30" s="84"/>
      <c r="H30" s="84"/>
    </row>
    <row r="31" spans="1:8" s="85" customFormat="1" ht="18.75" customHeight="1">
      <c r="A31" s="80">
        <v>24</v>
      </c>
      <c r="B31" s="65" t="s">
        <v>135</v>
      </c>
      <c r="C31" s="66" t="s">
        <v>136</v>
      </c>
      <c r="D31" s="67">
        <v>1991</v>
      </c>
      <c r="E31" s="86"/>
      <c r="F31" s="83"/>
      <c r="G31" s="84"/>
      <c r="H31" s="84"/>
    </row>
    <row r="32" spans="1:8" s="85" customFormat="1" ht="18.75" customHeight="1">
      <c r="A32" s="80">
        <v>25</v>
      </c>
      <c r="B32" s="65" t="s">
        <v>137</v>
      </c>
      <c r="C32" s="66" t="s">
        <v>138</v>
      </c>
      <c r="D32" s="67">
        <v>1987</v>
      </c>
      <c r="E32" s="81"/>
      <c r="F32" s="83"/>
      <c r="G32" s="84"/>
      <c r="H32" s="84"/>
    </row>
    <row r="33" spans="1:8" s="85" customFormat="1" ht="18.75" customHeight="1">
      <c r="A33" s="80">
        <v>26</v>
      </c>
      <c r="B33" s="65" t="s">
        <v>141</v>
      </c>
      <c r="C33" s="66" t="s">
        <v>37</v>
      </c>
      <c r="D33" s="67">
        <v>1977</v>
      </c>
      <c r="E33" s="81"/>
      <c r="F33" s="83"/>
      <c r="G33" s="84"/>
      <c r="H33" s="84"/>
    </row>
    <row r="34" spans="1:8" s="85" customFormat="1" ht="18.75" customHeight="1">
      <c r="A34" s="80">
        <v>27</v>
      </c>
      <c r="B34" s="65" t="s">
        <v>142</v>
      </c>
      <c r="C34" s="66" t="s">
        <v>37</v>
      </c>
      <c r="D34" s="67">
        <v>1976</v>
      </c>
      <c r="E34" s="81"/>
      <c r="F34" s="83"/>
      <c r="G34" s="84"/>
      <c r="H34" s="84"/>
    </row>
    <row r="35" spans="1:8" s="85" customFormat="1" ht="18.75" customHeight="1">
      <c r="A35" s="80">
        <v>28</v>
      </c>
      <c r="B35" s="65" t="s">
        <v>143</v>
      </c>
      <c r="C35" s="66" t="s">
        <v>144</v>
      </c>
      <c r="D35" s="67" t="s">
        <v>145</v>
      </c>
      <c r="E35" s="81"/>
      <c r="F35" s="83"/>
      <c r="G35" s="84"/>
      <c r="H35" s="84"/>
    </row>
    <row r="36" spans="1:8" s="85" customFormat="1" ht="18.75" customHeight="1">
      <c r="A36" s="80">
        <v>29</v>
      </c>
      <c r="B36" s="65" t="s">
        <v>146</v>
      </c>
      <c r="C36" s="66" t="s">
        <v>39</v>
      </c>
      <c r="D36" s="67">
        <v>1984</v>
      </c>
      <c r="E36" s="81"/>
      <c r="F36" s="83"/>
      <c r="G36" s="84"/>
      <c r="H36" s="84"/>
    </row>
    <row r="37" spans="1:8" s="85" customFormat="1" ht="18.75" customHeight="1">
      <c r="A37" s="80">
        <v>30</v>
      </c>
      <c r="B37" s="65" t="s">
        <v>23</v>
      </c>
      <c r="C37" s="66" t="s">
        <v>39</v>
      </c>
      <c r="D37" s="67" t="s">
        <v>147</v>
      </c>
      <c r="E37" s="81"/>
      <c r="F37" s="83"/>
      <c r="G37" s="84"/>
      <c r="H37" s="84"/>
    </row>
    <row r="38" spans="1:8" s="85" customFormat="1" ht="18.75" customHeight="1">
      <c r="A38" s="80">
        <v>31</v>
      </c>
      <c r="B38" s="65" t="s">
        <v>148</v>
      </c>
      <c r="C38" s="66" t="s">
        <v>149</v>
      </c>
      <c r="D38" s="67" t="s">
        <v>109</v>
      </c>
      <c r="E38" s="81"/>
      <c r="F38" s="83"/>
      <c r="G38" s="84"/>
      <c r="H38" s="84"/>
    </row>
    <row r="39" spans="1:8" s="85" customFormat="1" ht="18.75" customHeight="1">
      <c r="A39" s="80">
        <v>32</v>
      </c>
      <c r="B39" s="65" t="s">
        <v>155</v>
      </c>
      <c r="C39" s="66" t="s">
        <v>156</v>
      </c>
      <c r="D39" s="67" t="s">
        <v>109</v>
      </c>
      <c r="E39" s="81"/>
      <c r="F39" s="83"/>
      <c r="G39" s="84"/>
      <c r="H39" s="84"/>
    </row>
    <row r="40" spans="1:8" s="85" customFormat="1" ht="18.75" customHeight="1">
      <c r="A40" s="80">
        <v>33</v>
      </c>
      <c r="B40" s="65" t="s">
        <v>157</v>
      </c>
      <c r="C40" s="66" t="s">
        <v>156</v>
      </c>
      <c r="D40" s="67">
        <v>1986</v>
      </c>
      <c r="E40" s="81"/>
      <c r="F40" s="83"/>
      <c r="G40" s="84"/>
      <c r="H40" s="84"/>
    </row>
    <row r="41" spans="1:8" s="85" customFormat="1" ht="18.75" customHeight="1">
      <c r="A41" s="80">
        <v>34</v>
      </c>
      <c r="B41" s="65" t="s">
        <v>90</v>
      </c>
      <c r="C41" s="66" t="s">
        <v>158</v>
      </c>
      <c r="D41" s="67">
        <v>1980</v>
      </c>
      <c r="E41" s="81"/>
      <c r="F41" s="83"/>
      <c r="G41" s="84"/>
      <c r="H41" s="84"/>
    </row>
    <row r="42" spans="1:8" s="85" customFormat="1" ht="18.75" customHeight="1">
      <c r="A42" s="80">
        <v>35</v>
      </c>
      <c r="B42" s="65" t="s">
        <v>123</v>
      </c>
      <c r="C42" s="66" t="s">
        <v>52</v>
      </c>
      <c r="D42" s="67" t="s">
        <v>160</v>
      </c>
      <c r="E42" s="81"/>
      <c r="F42" s="83"/>
      <c r="G42" s="84"/>
      <c r="H42" s="84"/>
    </row>
    <row r="43" spans="1:8" s="85" customFormat="1" ht="18.75" customHeight="1">
      <c r="A43" s="80">
        <v>36</v>
      </c>
      <c r="B43" s="65" t="s">
        <v>93</v>
      </c>
      <c r="C43" s="66" t="s">
        <v>161</v>
      </c>
      <c r="D43" s="67" t="s">
        <v>162</v>
      </c>
      <c r="E43" s="81"/>
      <c r="F43" s="83"/>
      <c r="G43" s="84"/>
      <c r="H43" s="84"/>
    </row>
    <row r="44" spans="1:8" s="85" customFormat="1" ht="18.75" customHeight="1">
      <c r="A44" s="80">
        <v>37</v>
      </c>
      <c r="B44" s="65" t="s">
        <v>166</v>
      </c>
      <c r="C44" s="66" t="s">
        <v>57</v>
      </c>
      <c r="D44" s="67">
        <v>1982</v>
      </c>
      <c r="E44" s="81"/>
      <c r="F44" s="83"/>
      <c r="G44" s="84"/>
      <c r="H44" s="84"/>
    </row>
    <row r="45" spans="1:8" s="85" customFormat="1" ht="18.75" customHeight="1">
      <c r="A45" s="80">
        <v>38</v>
      </c>
      <c r="B45" s="65" t="s">
        <v>167</v>
      </c>
      <c r="C45" s="66" t="s">
        <v>57</v>
      </c>
      <c r="D45" s="67">
        <v>1991</v>
      </c>
      <c r="E45" s="81"/>
      <c r="F45" s="83"/>
      <c r="G45" s="84"/>
      <c r="H45" s="84"/>
    </row>
    <row r="46" spans="1:8" s="85" customFormat="1" ht="18.75" customHeight="1">
      <c r="A46" s="80">
        <v>39</v>
      </c>
      <c r="B46" s="65" t="s">
        <v>171</v>
      </c>
      <c r="C46" s="66" t="s">
        <v>172</v>
      </c>
      <c r="D46" s="67" t="s">
        <v>152</v>
      </c>
      <c r="E46" s="81"/>
      <c r="F46" s="83"/>
      <c r="G46" s="84"/>
      <c r="H46" s="84"/>
    </row>
    <row r="47" spans="1:8" s="85" customFormat="1" ht="18.75" customHeight="1">
      <c r="A47" s="80">
        <v>40</v>
      </c>
      <c r="B47" s="65" t="s">
        <v>175</v>
      </c>
      <c r="C47" s="66" t="s">
        <v>174</v>
      </c>
      <c r="D47" s="67">
        <v>1991</v>
      </c>
      <c r="E47" s="81"/>
      <c r="F47" s="83"/>
      <c r="G47" s="84"/>
      <c r="H47" s="84"/>
    </row>
    <row r="48" spans="1:8" s="85" customFormat="1" ht="18.75" customHeight="1">
      <c r="A48" s="80">
        <v>41</v>
      </c>
      <c r="B48" s="65" t="s">
        <v>93</v>
      </c>
      <c r="C48" s="66" t="s">
        <v>176</v>
      </c>
      <c r="D48" s="67">
        <v>1989</v>
      </c>
      <c r="E48" s="81"/>
      <c r="F48" s="83"/>
      <c r="G48" s="84"/>
      <c r="H48" s="84"/>
    </row>
    <row r="49" spans="1:8" s="85" customFormat="1" ht="18.75" customHeight="1">
      <c r="A49" s="80">
        <v>42</v>
      </c>
      <c r="B49" s="65" t="s">
        <v>177</v>
      </c>
      <c r="C49" s="66" t="s">
        <v>60</v>
      </c>
      <c r="D49" s="67">
        <v>1978</v>
      </c>
      <c r="E49" s="81"/>
      <c r="F49" s="83"/>
      <c r="G49" s="84"/>
      <c r="H49" s="84"/>
    </row>
    <row r="50" spans="1:8" s="85" customFormat="1" ht="18.75" customHeight="1">
      <c r="A50" s="80">
        <v>43</v>
      </c>
      <c r="B50" s="65" t="s">
        <v>178</v>
      </c>
      <c r="C50" s="66" t="s">
        <v>60</v>
      </c>
      <c r="D50" s="67" t="s">
        <v>179</v>
      </c>
      <c r="E50" s="81"/>
      <c r="F50" s="83"/>
      <c r="G50" s="84"/>
      <c r="H50" s="84"/>
    </row>
    <row r="51" spans="1:8" s="85" customFormat="1" ht="18.75" customHeight="1">
      <c r="A51" s="80">
        <v>44</v>
      </c>
      <c r="B51" s="65" t="s">
        <v>180</v>
      </c>
      <c r="C51" s="66" t="s">
        <v>60</v>
      </c>
      <c r="D51" s="67" t="s">
        <v>145</v>
      </c>
      <c r="E51" s="81"/>
      <c r="F51" s="83"/>
      <c r="G51" s="84"/>
      <c r="H51" s="84"/>
    </row>
    <row r="52" spans="1:8" s="85" customFormat="1" ht="18.75" customHeight="1">
      <c r="A52" s="80">
        <v>45</v>
      </c>
      <c r="B52" s="65" t="s">
        <v>181</v>
      </c>
      <c r="C52" s="66" t="s">
        <v>182</v>
      </c>
      <c r="D52" s="67">
        <v>1986</v>
      </c>
      <c r="E52" s="81"/>
      <c r="F52" s="83"/>
      <c r="G52" s="84"/>
      <c r="H52" s="84"/>
    </row>
    <row r="53" spans="1:8" s="85" customFormat="1" ht="18.75" customHeight="1">
      <c r="A53" s="80">
        <v>46</v>
      </c>
      <c r="B53" s="65" t="s">
        <v>35</v>
      </c>
      <c r="C53" s="66" t="s">
        <v>182</v>
      </c>
      <c r="D53" s="67">
        <v>1984</v>
      </c>
      <c r="E53" s="81"/>
      <c r="F53" s="83"/>
      <c r="G53" s="84"/>
      <c r="H53" s="84"/>
    </row>
    <row r="54" spans="1:8" s="85" customFormat="1" ht="18.75" customHeight="1">
      <c r="A54" s="80">
        <v>47</v>
      </c>
      <c r="B54" s="65" t="s">
        <v>44</v>
      </c>
      <c r="C54" s="66" t="s">
        <v>183</v>
      </c>
      <c r="D54" s="67" t="s">
        <v>179</v>
      </c>
      <c r="E54" s="81"/>
      <c r="F54" s="83"/>
      <c r="G54" s="84"/>
      <c r="H54" s="84"/>
    </row>
    <row r="55" spans="1:8" s="85" customFormat="1" ht="18.75" customHeight="1">
      <c r="A55" s="80">
        <v>48</v>
      </c>
      <c r="B55" s="65" t="s">
        <v>184</v>
      </c>
      <c r="C55" s="66" t="s">
        <v>185</v>
      </c>
      <c r="D55" s="67">
        <v>1978</v>
      </c>
      <c r="E55" s="81"/>
      <c r="F55" s="83"/>
      <c r="G55" s="84"/>
      <c r="H55" s="84"/>
    </row>
    <row r="56" spans="1:8" s="85" customFormat="1" ht="18.75" customHeight="1">
      <c r="A56" s="80">
        <v>49</v>
      </c>
      <c r="B56" s="65" t="s">
        <v>19</v>
      </c>
      <c r="C56" s="66" t="s">
        <v>64</v>
      </c>
      <c r="D56" s="67">
        <v>1976</v>
      </c>
      <c r="E56" s="81"/>
      <c r="F56" s="83"/>
      <c r="G56" s="84"/>
      <c r="H56" s="84"/>
    </row>
    <row r="57" spans="1:8" s="85" customFormat="1" ht="18.75" customHeight="1">
      <c r="A57" s="80">
        <v>50</v>
      </c>
      <c r="B57" s="65" t="s">
        <v>186</v>
      </c>
      <c r="C57" s="66" t="s">
        <v>187</v>
      </c>
      <c r="D57" s="67">
        <v>1984</v>
      </c>
      <c r="E57" s="81"/>
      <c r="F57" s="83"/>
      <c r="G57" s="84"/>
      <c r="H57" s="84"/>
    </row>
    <row r="58" spans="1:8" s="85" customFormat="1" ht="18.75" customHeight="1">
      <c r="A58" s="80">
        <v>51</v>
      </c>
      <c r="B58" s="65" t="s">
        <v>188</v>
      </c>
      <c r="C58" s="66" t="s">
        <v>189</v>
      </c>
      <c r="D58" s="67" t="s">
        <v>190</v>
      </c>
      <c r="E58" s="81"/>
      <c r="F58" s="83"/>
      <c r="G58" s="84"/>
      <c r="H58" s="84"/>
    </row>
    <row r="59" spans="1:5" s="92" customFormat="1" ht="18.75">
      <c r="A59" s="87"/>
      <c r="B59" s="88" t="s">
        <v>643</v>
      </c>
      <c r="C59" s="89">
        <v>51</v>
      </c>
      <c r="D59" s="90"/>
      <c r="E59" s="91"/>
    </row>
    <row r="60" spans="1:5" s="26" customFormat="1" ht="18.75">
      <c r="A60" s="97"/>
      <c r="B60" s="98"/>
      <c r="C60" s="98"/>
      <c r="D60" s="99"/>
      <c r="E60" s="100"/>
    </row>
    <row r="61" spans="1:5" s="26" customFormat="1" ht="18.75">
      <c r="A61" s="97"/>
      <c r="B61" s="98"/>
      <c r="C61" s="98"/>
      <c r="D61" s="99"/>
      <c r="E61" s="100"/>
    </row>
    <row r="62" ht="16.5" customHeight="1">
      <c r="D62" s="102"/>
    </row>
  </sheetData>
  <sheetProtection password="CB7D" sheet="1"/>
  <mergeCells count="9">
    <mergeCell ref="A5:E5"/>
    <mergeCell ref="A6:E6"/>
    <mergeCell ref="B7:C7"/>
    <mergeCell ref="A1:C1"/>
    <mergeCell ref="D1:E1"/>
    <mergeCell ref="A2:C2"/>
    <mergeCell ref="D2:E2"/>
    <mergeCell ref="A3:C3"/>
    <mergeCell ref="D4:E4"/>
  </mergeCells>
  <conditionalFormatting sqref="I5:IV21">
    <cfRule type="cellIs" priority="1" dxfId="107" operator="lessThan" stopIfTrue="1">
      <formula>5</formula>
    </cfRule>
    <cfRule type="cellIs" priority="2" dxfId="107" operator="equal" stopIfTrue="1">
      <formula>"v"</formula>
    </cfRule>
  </conditionalFormatting>
  <printOptions/>
  <pageMargins left="0.85" right="0.17" top="0.64" bottom="0.52" header="0.3" footer="0.21"/>
  <pageSetup horizontalDpi="600" verticalDpi="600" orientation="portrait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E16" sqref="E16"/>
    </sheetView>
  </sheetViews>
  <sheetFormatPr defaultColWidth="9.00390625" defaultRowHeight="15.75"/>
  <cols>
    <col min="1" max="1" width="12.375" style="108" customWidth="1"/>
    <col min="2" max="16384" width="9.00390625" style="108" customWidth="1"/>
  </cols>
  <sheetData>
    <row r="1" spans="1:12" ht="16.5">
      <c r="A1" s="105"/>
      <c r="B1" s="106" t="s">
        <v>644</v>
      </c>
      <c r="C1" s="106"/>
      <c r="D1" s="106"/>
      <c r="E1" s="106"/>
      <c r="F1" s="107" t="s">
        <v>645</v>
      </c>
      <c r="G1" s="107"/>
      <c r="H1" s="107"/>
      <c r="I1" s="107"/>
      <c r="J1" s="107"/>
      <c r="K1" s="107"/>
      <c r="L1" s="107"/>
    </row>
    <row r="2" spans="1:12" ht="18.75">
      <c r="A2" s="105"/>
      <c r="B2" s="106" t="s">
        <v>646</v>
      </c>
      <c r="C2" s="106"/>
      <c r="D2" s="106"/>
      <c r="E2" s="106"/>
      <c r="F2" s="109"/>
      <c r="G2" s="109" t="s">
        <v>647</v>
      </c>
      <c r="H2" s="109"/>
      <c r="I2" s="109"/>
      <c r="J2" s="109"/>
      <c r="K2" s="109"/>
      <c r="L2" s="109"/>
    </row>
    <row r="3" spans="1:12" ht="16.5">
      <c r="A3" s="105"/>
      <c r="B3" s="107" t="s">
        <v>648</v>
      </c>
      <c r="C3" s="107"/>
      <c r="D3" s="107"/>
      <c r="E3" s="107"/>
      <c r="F3" s="110"/>
      <c r="G3" s="110"/>
      <c r="H3" s="110"/>
      <c r="I3" s="110"/>
      <c r="J3" s="110"/>
      <c r="K3" s="110"/>
      <c r="L3" s="110"/>
    </row>
    <row r="4" spans="1:12" ht="16.5">
      <c r="A4" s="105"/>
      <c r="B4" s="110"/>
      <c r="C4" s="110"/>
      <c r="D4" s="110"/>
      <c r="E4" s="111"/>
      <c r="F4" s="111" t="s">
        <v>654</v>
      </c>
      <c r="G4" s="111"/>
      <c r="H4" s="111"/>
      <c r="I4" s="111"/>
      <c r="J4" s="111"/>
      <c r="K4" s="111"/>
      <c r="L4" s="111"/>
    </row>
    <row r="5" ht="20.25" customHeight="1"/>
    <row r="6" spans="1:12" ht="20.25">
      <c r="A6" s="152" t="s">
        <v>649</v>
      </c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</row>
    <row r="7" spans="1:12" ht="16.5">
      <c r="A7" s="153" t="s">
        <v>656</v>
      </c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</row>
    <row r="9" spans="1:12" ht="65.25" customHeight="1">
      <c r="A9" s="112"/>
      <c r="B9" s="154" t="s">
        <v>650</v>
      </c>
      <c r="C9" s="154"/>
      <c r="D9" s="154"/>
      <c r="E9" s="154"/>
      <c r="F9" s="154"/>
      <c r="G9" s="154"/>
      <c r="H9" s="154"/>
      <c r="I9" s="154"/>
      <c r="J9" s="154"/>
      <c r="K9" s="154"/>
      <c r="L9" s="154"/>
    </row>
    <row r="10" spans="1:12" ht="18.75">
      <c r="A10" s="112"/>
      <c r="B10" s="155" t="s">
        <v>657</v>
      </c>
      <c r="C10" s="155"/>
      <c r="D10" s="155"/>
      <c r="E10" s="155"/>
      <c r="F10" s="155"/>
      <c r="G10" s="155"/>
      <c r="H10" s="155"/>
      <c r="I10" s="155"/>
      <c r="J10" s="155"/>
      <c r="K10" s="155"/>
      <c r="L10" s="155"/>
    </row>
    <row r="11" spans="1:12" ht="21" customHeight="1">
      <c r="A11" s="112"/>
      <c r="B11" s="155" t="s">
        <v>651</v>
      </c>
      <c r="C11" s="155"/>
      <c r="D11" s="155"/>
      <c r="E11" s="155"/>
      <c r="F11" s="155"/>
      <c r="G11" s="155"/>
      <c r="H11" s="155"/>
      <c r="I11" s="155"/>
      <c r="J11" s="155"/>
      <c r="K11" s="155"/>
      <c r="L11" s="155"/>
    </row>
    <row r="12" spans="1:12" ht="21" customHeight="1">
      <c r="A12" s="112"/>
      <c r="B12" s="151" t="s">
        <v>658</v>
      </c>
      <c r="C12" s="151"/>
      <c r="D12" s="151"/>
      <c r="E12" s="151"/>
      <c r="F12" s="151"/>
      <c r="G12" s="151"/>
      <c r="H12" s="151"/>
      <c r="I12" s="151"/>
      <c r="J12" s="151"/>
      <c r="K12" s="151"/>
      <c r="L12" s="151"/>
    </row>
    <row r="13" spans="1:12" ht="18" customHeight="1">
      <c r="A13" s="112"/>
      <c r="B13" s="151" t="s">
        <v>652</v>
      </c>
      <c r="C13" s="151"/>
      <c r="D13" s="151"/>
      <c r="E13" s="151"/>
      <c r="F13" s="151"/>
      <c r="G13" s="151"/>
      <c r="H13" s="151"/>
      <c r="I13" s="151"/>
      <c r="J13" s="151"/>
      <c r="K13" s="151"/>
      <c r="L13" s="151"/>
    </row>
    <row r="14" spans="1:12" ht="36" customHeight="1">
      <c r="A14" s="112"/>
      <c r="B14" s="157" t="s">
        <v>659</v>
      </c>
      <c r="C14" s="151"/>
      <c r="D14" s="151"/>
      <c r="E14" s="151"/>
      <c r="F14" s="151"/>
      <c r="G14" s="151"/>
      <c r="H14" s="151"/>
      <c r="I14" s="151"/>
      <c r="J14" s="151"/>
      <c r="K14" s="151"/>
      <c r="L14" s="151"/>
    </row>
    <row r="15" spans="1:12" ht="16.5">
      <c r="A15" s="112"/>
      <c r="B15" s="151" t="s">
        <v>653</v>
      </c>
      <c r="C15" s="151"/>
      <c r="D15" s="151"/>
      <c r="E15" s="151"/>
      <c r="F15" s="151"/>
      <c r="G15" s="151"/>
      <c r="H15" s="151"/>
      <c r="I15" s="151"/>
      <c r="J15" s="151"/>
      <c r="K15" s="151"/>
      <c r="L15" s="151"/>
    </row>
    <row r="16" spans="1:12" ht="16.5">
      <c r="A16" s="112"/>
      <c r="B16" s="151" t="s">
        <v>660</v>
      </c>
      <c r="C16" s="151"/>
      <c r="D16" s="151"/>
      <c r="E16" s="151"/>
      <c r="F16" s="151"/>
      <c r="G16" s="151"/>
      <c r="H16" s="151"/>
      <c r="I16" s="151"/>
      <c r="J16" s="151"/>
      <c r="K16" s="151"/>
      <c r="L16" s="151"/>
    </row>
    <row r="17" spans="1:9" s="26" customFormat="1" ht="16.5" customHeight="1">
      <c r="A17" s="158"/>
      <c r="B17" s="158"/>
      <c r="C17" s="158"/>
      <c r="D17" s="158"/>
      <c r="E17" s="158"/>
      <c r="F17" s="158"/>
      <c r="G17" s="158"/>
      <c r="H17" s="158"/>
      <c r="I17" s="113"/>
    </row>
    <row r="18" spans="1:9" s="26" customFormat="1" ht="18.75" customHeight="1">
      <c r="A18" s="27"/>
      <c r="B18" s="93"/>
      <c r="C18" s="93"/>
      <c r="D18" s="93"/>
      <c r="E18" s="93"/>
      <c r="F18" s="93"/>
      <c r="G18" s="159" t="s">
        <v>75</v>
      </c>
      <c r="H18" s="159"/>
      <c r="I18" s="94"/>
    </row>
    <row r="19" spans="1:9" s="26" customFormat="1" ht="16.5">
      <c r="A19" s="27"/>
      <c r="B19" s="93"/>
      <c r="C19" s="93"/>
      <c r="D19" s="93"/>
      <c r="E19" s="93"/>
      <c r="F19" s="93"/>
      <c r="G19" s="93"/>
      <c r="H19" s="94"/>
      <c r="I19" s="94"/>
    </row>
    <row r="20" spans="1:9" s="26" customFormat="1" ht="16.5">
      <c r="A20" s="27"/>
      <c r="B20" s="93"/>
      <c r="C20" s="93"/>
      <c r="D20" s="93"/>
      <c r="E20" s="93"/>
      <c r="F20" s="93"/>
      <c r="G20" s="93"/>
      <c r="H20" s="95"/>
      <c r="I20" s="95"/>
    </row>
    <row r="21" spans="1:9" s="26" customFormat="1" ht="16.5">
      <c r="A21" s="27"/>
      <c r="B21" s="93"/>
      <c r="C21" s="93"/>
      <c r="D21" s="93"/>
      <c r="E21" s="93"/>
      <c r="F21" s="93"/>
      <c r="G21" s="93"/>
      <c r="H21" s="95"/>
      <c r="I21" s="95"/>
    </row>
    <row r="22" spans="1:9" s="26" customFormat="1" ht="16.5" customHeight="1">
      <c r="A22" s="156" t="s">
        <v>76</v>
      </c>
      <c r="B22" s="156"/>
      <c r="C22" s="156"/>
      <c r="D22" s="156"/>
      <c r="E22" s="156"/>
      <c r="F22" s="156"/>
      <c r="G22" s="156"/>
      <c r="H22" s="156"/>
      <c r="I22" s="156"/>
    </row>
    <row r="23" spans="1:3" s="26" customFormat="1" ht="16.5">
      <c r="A23" s="27"/>
      <c r="B23" s="96"/>
      <c r="C23" s="96"/>
    </row>
    <row r="24" s="26" customFormat="1" ht="15.75">
      <c r="A24" s="27"/>
    </row>
    <row r="25" spans="1:3" s="26" customFormat="1" ht="16.5">
      <c r="A25" s="27"/>
      <c r="B25" s="96"/>
      <c r="C25" s="96"/>
    </row>
  </sheetData>
  <sheetProtection/>
  <mergeCells count="13">
    <mergeCell ref="A22:I22"/>
    <mergeCell ref="B13:L13"/>
    <mergeCell ref="B14:L14"/>
    <mergeCell ref="B15:L15"/>
    <mergeCell ref="B16:L16"/>
    <mergeCell ref="A17:H17"/>
    <mergeCell ref="G18:H18"/>
    <mergeCell ref="B12:L12"/>
    <mergeCell ref="A6:L6"/>
    <mergeCell ref="A7:L7"/>
    <mergeCell ref="B9:L9"/>
    <mergeCell ref="B10:L10"/>
    <mergeCell ref="B11:L11"/>
  </mergeCells>
  <printOptions/>
  <pageMargins left="0.7" right="0.7" top="0.51" bottom="0.75" header="0.3" footer="0.3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6"/>
  <sheetViews>
    <sheetView zoomScale="96" zoomScaleNormal="96" zoomScalePageLayoutView="0" workbookViewId="0" topLeftCell="A1">
      <selection activeCell="E16" sqref="E16"/>
    </sheetView>
  </sheetViews>
  <sheetFormatPr defaultColWidth="9.00390625" defaultRowHeight="15.75"/>
  <cols>
    <col min="1" max="1" width="4.375" style="29" customWidth="1"/>
    <col min="2" max="2" width="22.75390625" style="0" customWidth="1"/>
    <col min="3" max="3" width="9.75390625" style="0" customWidth="1"/>
    <col min="4" max="4" width="12.50390625" style="0" customWidth="1"/>
    <col min="5" max="5" width="10.75390625" style="0" customWidth="1"/>
    <col min="6" max="6" width="12.125" style="0" customWidth="1"/>
    <col min="7" max="7" width="18.25390625" style="0" customWidth="1"/>
  </cols>
  <sheetData>
    <row r="1" spans="1:7" s="1" customFormat="1" ht="16.5">
      <c r="A1" s="125" t="s">
        <v>0</v>
      </c>
      <c r="B1" s="125"/>
      <c r="C1" s="125"/>
      <c r="D1" s="126" t="s">
        <v>1</v>
      </c>
      <c r="E1" s="126"/>
      <c r="F1" s="126"/>
      <c r="G1" s="126"/>
    </row>
    <row r="2" spans="1:7" s="1" customFormat="1" ht="18.75">
      <c r="A2" s="126" t="s">
        <v>2</v>
      </c>
      <c r="B2" s="126"/>
      <c r="C2" s="126"/>
      <c r="D2" s="2"/>
      <c r="E2" s="2" t="s">
        <v>3</v>
      </c>
      <c r="F2" s="2"/>
      <c r="G2" s="3"/>
    </row>
    <row r="3" spans="1:7" s="1" customFormat="1" ht="16.5">
      <c r="A3" s="126" t="s">
        <v>4</v>
      </c>
      <c r="B3" s="126"/>
      <c r="C3" s="126"/>
      <c r="D3" s="2"/>
      <c r="E3" s="4"/>
      <c r="F3" s="4"/>
      <c r="G3" s="5"/>
    </row>
    <row r="4" spans="1:7" s="1" customFormat="1" ht="18.75">
      <c r="A4" s="6"/>
      <c r="B4" s="3"/>
      <c r="C4" s="3"/>
      <c r="D4" s="3"/>
      <c r="E4" s="7" t="s">
        <v>77</v>
      </c>
      <c r="F4" s="7"/>
      <c r="G4" s="5"/>
    </row>
    <row r="5" spans="1:7" s="1" customFormat="1" ht="27" customHeight="1">
      <c r="A5" s="120" t="s">
        <v>5</v>
      </c>
      <c r="B5" s="120"/>
      <c r="C5" s="120"/>
      <c r="D5" s="120"/>
      <c r="E5" s="120"/>
      <c r="F5" s="120"/>
      <c r="G5" s="120"/>
    </row>
    <row r="6" spans="1:7" s="1" customFormat="1" ht="21" customHeight="1">
      <c r="A6" s="120" t="s">
        <v>78</v>
      </c>
      <c r="B6" s="120"/>
      <c r="C6" s="120"/>
      <c r="D6" s="120"/>
      <c r="E6" s="120"/>
      <c r="F6" s="120"/>
      <c r="G6" s="120"/>
    </row>
    <row r="7" spans="1:7" s="1" customFormat="1" ht="24" customHeight="1">
      <c r="A7" s="3"/>
      <c r="B7" s="119" t="s">
        <v>300</v>
      </c>
      <c r="C7" s="120"/>
      <c r="D7" s="120"/>
      <c r="E7" s="120"/>
      <c r="F7" s="120"/>
      <c r="G7" s="120"/>
    </row>
    <row r="8" spans="1:7" s="1" customFormat="1" ht="18.75" customHeight="1">
      <c r="A8" s="8"/>
      <c r="B8" s="121" t="s">
        <v>79</v>
      </c>
      <c r="C8" s="121"/>
      <c r="D8" s="9"/>
      <c r="E8" s="9"/>
      <c r="F8" s="122" t="s">
        <v>80</v>
      </c>
      <c r="G8" s="122"/>
    </row>
    <row r="9" spans="1:7" s="11" customFormat="1" ht="25.5" customHeight="1">
      <c r="A9" s="10" t="s">
        <v>7</v>
      </c>
      <c r="B9" s="123" t="s">
        <v>8</v>
      </c>
      <c r="C9" s="123"/>
      <c r="D9" s="10" t="s">
        <v>9</v>
      </c>
      <c r="E9" s="10" t="s">
        <v>10</v>
      </c>
      <c r="F9" s="10" t="s">
        <v>11</v>
      </c>
      <c r="G9" s="10" t="s">
        <v>12</v>
      </c>
    </row>
    <row r="10" spans="1:7" ht="24" customHeight="1">
      <c r="A10" s="12">
        <v>1</v>
      </c>
      <c r="B10" s="13" t="s">
        <v>81</v>
      </c>
      <c r="C10" s="14" t="s">
        <v>13</v>
      </c>
      <c r="D10" s="15">
        <v>1985</v>
      </c>
      <c r="E10" s="16">
        <v>8</v>
      </c>
      <c r="F10" s="16" t="s">
        <v>249</v>
      </c>
      <c r="G10" s="17"/>
    </row>
    <row r="11" spans="1:7" ht="24" customHeight="1">
      <c r="A11" s="12">
        <v>2</v>
      </c>
      <c r="B11" s="13" t="s">
        <v>50</v>
      </c>
      <c r="C11" s="14" t="s">
        <v>13</v>
      </c>
      <c r="D11" s="15">
        <v>1981</v>
      </c>
      <c r="E11" s="16">
        <v>8.5</v>
      </c>
      <c r="F11" s="16" t="s">
        <v>250</v>
      </c>
      <c r="G11" s="17"/>
    </row>
    <row r="12" spans="1:7" ht="24" customHeight="1">
      <c r="A12" s="12">
        <v>3</v>
      </c>
      <c r="B12" s="13" t="s">
        <v>82</v>
      </c>
      <c r="C12" s="14" t="s">
        <v>13</v>
      </c>
      <c r="D12" s="15">
        <v>1983</v>
      </c>
      <c r="E12" s="16">
        <v>8</v>
      </c>
      <c r="F12" s="16" t="s">
        <v>251</v>
      </c>
      <c r="G12" s="17"/>
    </row>
    <row r="13" spans="1:7" ht="24" customHeight="1">
      <c r="A13" s="12">
        <v>4</v>
      </c>
      <c r="B13" s="13" t="s">
        <v>83</v>
      </c>
      <c r="C13" s="14" t="s">
        <v>84</v>
      </c>
      <c r="D13" s="15">
        <v>1988</v>
      </c>
      <c r="E13" s="16">
        <v>8</v>
      </c>
      <c r="F13" s="16" t="s">
        <v>252</v>
      </c>
      <c r="G13" s="17"/>
    </row>
    <row r="14" spans="1:7" ht="24" customHeight="1">
      <c r="A14" s="12">
        <v>5</v>
      </c>
      <c r="B14" s="13" t="s">
        <v>85</v>
      </c>
      <c r="C14" s="14" t="s">
        <v>86</v>
      </c>
      <c r="D14" s="15">
        <v>1986</v>
      </c>
      <c r="E14" s="16">
        <v>8</v>
      </c>
      <c r="F14" s="16" t="s">
        <v>253</v>
      </c>
      <c r="G14" s="17"/>
    </row>
    <row r="15" spans="1:7" ht="24" customHeight="1">
      <c r="A15" s="12">
        <v>6</v>
      </c>
      <c r="B15" s="13" t="s">
        <v>87</v>
      </c>
      <c r="C15" s="14" t="s">
        <v>88</v>
      </c>
      <c r="D15" s="15" t="s">
        <v>89</v>
      </c>
      <c r="E15" s="16">
        <v>8</v>
      </c>
      <c r="F15" s="16" t="s">
        <v>254</v>
      </c>
      <c r="G15" s="17"/>
    </row>
    <row r="16" spans="1:7" ht="24" customHeight="1">
      <c r="A16" s="12">
        <v>7</v>
      </c>
      <c r="B16" s="13" t="s">
        <v>90</v>
      </c>
      <c r="C16" s="14" t="s">
        <v>91</v>
      </c>
      <c r="D16" s="15" t="s">
        <v>92</v>
      </c>
      <c r="E16" s="16">
        <v>9</v>
      </c>
      <c r="F16" s="16" t="s">
        <v>255</v>
      </c>
      <c r="G16" s="17"/>
    </row>
    <row r="17" spans="1:7" ht="24" customHeight="1">
      <c r="A17" s="12">
        <v>8</v>
      </c>
      <c r="B17" s="13" t="s">
        <v>93</v>
      </c>
      <c r="C17" s="14" t="s">
        <v>94</v>
      </c>
      <c r="D17" s="15">
        <v>1989</v>
      </c>
      <c r="E17" s="16">
        <v>8.5</v>
      </c>
      <c r="F17" s="16" t="s">
        <v>256</v>
      </c>
      <c r="G17" s="17"/>
    </row>
    <row r="18" spans="1:7" ht="24" customHeight="1">
      <c r="A18" s="12">
        <v>9</v>
      </c>
      <c r="B18" s="13" t="s">
        <v>31</v>
      </c>
      <c r="C18" s="14" t="s">
        <v>95</v>
      </c>
      <c r="D18" s="15" t="s">
        <v>96</v>
      </c>
      <c r="E18" s="16">
        <v>8.5</v>
      </c>
      <c r="F18" s="16" t="s">
        <v>257</v>
      </c>
      <c r="G18" s="17"/>
    </row>
    <row r="19" spans="1:7" ht="24" customHeight="1">
      <c r="A19" s="12">
        <v>10</v>
      </c>
      <c r="B19" s="13" t="s">
        <v>33</v>
      </c>
      <c r="C19" s="14" t="s">
        <v>97</v>
      </c>
      <c r="D19" s="15" t="s">
        <v>98</v>
      </c>
      <c r="E19" s="16">
        <v>8.5</v>
      </c>
      <c r="F19" s="16" t="s">
        <v>248</v>
      </c>
      <c r="G19" s="17"/>
    </row>
    <row r="20" spans="1:7" ht="24" customHeight="1">
      <c r="A20" s="12">
        <v>11</v>
      </c>
      <c r="B20" s="13" t="s">
        <v>99</v>
      </c>
      <c r="C20" s="14" t="s">
        <v>100</v>
      </c>
      <c r="D20" s="15">
        <v>1972</v>
      </c>
      <c r="E20" s="16">
        <v>7</v>
      </c>
      <c r="F20" s="16" t="s">
        <v>14</v>
      </c>
      <c r="G20" s="17"/>
    </row>
    <row r="21" spans="1:7" ht="24" customHeight="1">
      <c r="A21" s="12">
        <v>12</v>
      </c>
      <c r="B21" s="13" t="s">
        <v>101</v>
      </c>
      <c r="C21" s="14" t="s">
        <v>102</v>
      </c>
      <c r="D21" s="15">
        <v>1983</v>
      </c>
      <c r="E21" s="16">
        <v>8</v>
      </c>
      <c r="F21" s="16" t="s">
        <v>16</v>
      </c>
      <c r="G21" s="17"/>
    </row>
    <row r="22" spans="1:7" ht="24" customHeight="1">
      <c r="A22" s="12">
        <v>13</v>
      </c>
      <c r="B22" s="13" t="s">
        <v>103</v>
      </c>
      <c r="C22" s="14" t="s">
        <v>20</v>
      </c>
      <c r="D22" s="15" t="s">
        <v>89</v>
      </c>
      <c r="E22" s="16">
        <v>8.5</v>
      </c>
      <c r="F22" s="16" t="s">
        <v>18</v>
      </c>
      <c r="G22" s="17"/>
    </row>
    <row r="23" spans="1:7" ht="24" customHeight="1">
      <c r="A23" s="12">
        <v>14</v>
      </c>
      <c r="B23" s="13" t="s">
        <v>104</v>
      </c>
      <c r="C23" s="14" t="s">
        <v>105</v>
      </c>
      <c r="D23" s="15" t="s">
        <v>106</v>
      </c>
      <c r="E23" s="16">
        <v>9</v>
      </c>
      <c r="F23" s="16" t="s">
        <v>22</v>
      </c>
      <c r="G23" s="17"/>
    </row>
    <row r="24" spans="1:7" ht="24" customHeight="1">
      <c r="A24" s="12">
        <v>15</v>
      </c>
      <c r="B24" s="13" t="s">
        <v>107</v>
      </c>
      <c r="C24" s="14" t="s">
        <v>108</v>
      </c>
      <c r="D24" s="15" t="s">
        <v>109</v>
      </c>
      <c r="E24" s="16">
        <v>8</v>
      </c>
      <c r="F24" s="16" t="s">
        <v>25</v>
      </c>
      <c r="G24" s="17"/>
    </row>
    <row r="25" spans="1:7" ht="24" customHeight="1">
      <c r="A25" s="12">
        <v>16</v>
      </c>
      <c r="B25" s="13" t="s">
        <v>110</v>
      </c>
      <c r="C25" s="14" t="s">
        <v>111</v>
      </c>
      <c r="D25" s="15">
        <v>1983</v>
      </c>
      <c r="E25" s="16">
        <v>8.5</v>
      </c>
      <c r="F25" s="16" t="s">
        <v>28</v>
      </c>
      <c r="G25" s="17"/>
    </row>
    <row r="26" spans="1:7" ht="24" customHeight="1">
      <c r="A26" s="12">
        <v>17</v>
      </c>
      <c r="B26" s="13" t="s">
        <v>27</v>
      </c>
      <c r="C26" s="14" t="s">
        <v>112</v>
      </c>
      <c r="D26" s="15">
        <v>1985</v>
      </c>
      <c r="E26" s="16">
        <v>8</v>
      </c>
      <c r="F26" s="16" t="s">
        <v>30</v>
      </c>
      <c r="G26" s="17"/>
    </row>
    <row r="27" spans="1:7" ht="24" customHeight="1">
      <c r="A27" s="18">
        <v>18</v>
      </c>
      <c r="B27" s="13" t="s">
        <v>113</v>
      </c>
      <c r="C27" s="14" t="s">
        <v>112</v>
      </c>
      <c r="D27" s="15">
        <v>1983</v>
      </c>
      <c r="E27" s="16">
        <v>8</v>
      </c>
      <c r="F27" s="16" t="s">
        <v>34</v>
      </c>
      <c r="G27" s="17"/>
    </row>
    <row r="28" spans="1:7" ht="24" customHeight="1">
      <c r="A28" s="12">
        <v>19</v>
      </c>
      <c r="B28" s="13" t="s">
        <v>47</v>
      </c>
      <c r="C28" s="14" t="s">
        <v>29</v>
      </c>
      <c r="D28" s="15">
        <v>1987</v>
      </c>
      <c r="E28" s="16">
        <v>9</v>
      </c>
      <c r="F28" s="16" t="s">
        <v>38</v>
      </c>
      <c r="G28" s="17"/>
    </row>
    <row r="29" spans="1:7" ht="24" customHeight="1">
      <c r="A29" s="12">
        <v>20</v>
      </c>
      <c r="B29" s="13" t="s">
        <v>114</v>
      </c>
      <c r="C29" s="14" t="s">
        <v>29</v>
      </c>
      <c r="D29" s="15">
        <v>1981</v>
      </c>
      <c r="E29" s="16">
        <v>8.5</v>
      </c>
      <c r="F29" s="16" t="s">
        <v>41</v>
      </c>
      <c r="G29" s="17"/>
    </row>
    <row r="30" spans="1:7" ht="24" customHeight="1">
      <c r="A30" s="12">
        <v>21</v>
      </c>
      <c r="B30" s="13" t="s">
        <v>115</v>
      </c>
      <c r="C30" s="14" t="s">
        <v>116</v>
      </c>
      <c r="D30" s="15" t="s">
        <v>117</v>
      </c>
      <c r="E30" s="16">
        <v>9</v>
      </c>
      <c r="F30" s="16" t="s">
        <v>43</v>
      </c>
      <c r="G30" s="17"/>
    </row>
    <row r="31" spans="1:7" ht="24" customHeight="1">
      <c r="A31" s="12">
        <v>22</v>
      </c>
      <c r="B31" s="13" t="s">
        <v>85</v>
      </c>
      <c r="C31" s="14" t="s">
        <v>116</v>
      </c>
      <c r="D31" s="15">
        <v>1988</v>
      </c>
      <c r="E31" s="16">
        <v>9</v>
      </c>
      <c r="F31" s="16" t="s">
        <v>46</v>
      </c>
      <c r="G31" s="17"/>
    </row>
    <row r="32" spans="1:7" ht="24" customHeight="1">
      <c r="A32" s="12">
        <v>23</v>
      </c>
      <c r="B32" s="13" t="s">
        <v>118</v>
      </c>
      <c r="C32" s="14" t="s">
        <v>119</v>
      </c>
      <c r="D32" s="15" t="s">
        <v>92</v>
      </c>
      <c r="E32" s="16">
        <v>7.5</v>
      </c>
      <c r="F32" s="16" t="s">
        <v>48</v>
      </c>
      <c r="G32" s="17"/>
    </row>
    <row r="33" spans="1:7" ht="24" customHeight="1">
      <c r="A33" s="12">
        <v>24</v>
      </c>
      <c r="B33" s="13" t="s">
        <v>120</v>
      </c>
      <c r="C33" s="14" t="s">
        <v>121</v>
      </c>
      <c r="D33" s="15" t="s">
        <v>96</v>
      </c>
      <c r="E33" s="16">
        <v>8</v>
      </c>
      <c r="F33" s="16" t="s">
        <v>53</v>
      </c>
      <c r="G33" s="17"/>
    </row>
    <row r="34" spans="1:7" ht="24" customHeight="1">
      <c r="A34" s="12">
        <v>25</v>
      </c>
      <c r="B34" s="13" t="s">
        <v>23</v>
      </c>
      <c r="C34" s="14" t="s">
        <v>122</v>
      </c>
      <c r="D34" s="15">
        <v>1977</v>
      </c>
      <c r="E34" s="16">
        <v>8</v>
      </c>
      <c r="F34" s="16" t="s">
        <v>56</v>
      </c>
      <c r="G34" s="17"/>
    </row>
    <row r="35" spans="1:7" ht="24" customHeight="1">
      <c r="A35" s="12">
        <v>26</v>
      </c>
      <c r="B35" s="13" t="s">
        <v>123</v>
      </c>
      <c r="C35" s="14" t="s">
        <v>124</v>
      </c>
      <c r="D35" s="15">
        <v>1983</v>
      </c>
      <c r="E35" s="16">
        <v>9</v>
      </c>
      <c r="F35" s="16" t="s">
        <v>59</v>
      </c>
      <c r="G35" s="17"/>
    </row>
    <row r="36" spans="1:7" ht="24" customHeight="1">
      <c r="A36" s="12">
        <v>27</v>
      </c>
      <c r="B36" s="13" t="s">
        <v>125</v>
      </c>
      <c r="C36" s="14" t="s">
        <v>126</v>
      </c>
      <c r="D36" s="15">
        <v>1987</v>
      </c>
      <c r="E36" s="16">
        <v>9</v>
      </c>
      <c r="F36" s="16" t="s">
        <v>62</v>
      </c>
      <c r="G36" s="17"/>
    </row>
    <row r="37" spans="1:7" ht="24" customHeight="1">
      <c r="A37" s="12">
        <v>28</v>
      </c>
      <c r="B37" s="13" t="s">
        <v>127</v>
      </c>
      <c r="C37" s="14" t="s">
        <v>126</v>
      </c>
      <c r="D37" s="15" t="s">
        <v>128</v>
      </c>
      <c r="E37" s="16">
        <v>8</v>
      </c>
      <c r="F37" s="16" t="s">
        <v>65</v>
      </c>
      <c r="G37" s="17"/>
    </row>
    <row r="38" spans="1:7" ht="24" customHeight="1">
      <c r="A38" s="12">
        <v>29</v>
      </c>
      <c r="B38" s="13" t="s">
        <v>129</v>
      </c>
      <c r="C38" s="14" t="s">
        <v>130</v>
      </c>
      <c r="D38" s="15">
        <v>1981</v>
      </c>
      <c r="E38" s="16">
        <v>8</v>
      </c>
      <c r="F38" s="16" t="s">
        <v>259</v>
      </c>
      <c r="G38" s="17"/>
    </row>
    <row r="39" spans="1:7" ht="24" customHeight="1">
      <c r="A39" s="12">
        <v>30</v>
      </c>
      <c r="B39" s="13" t="s">
        <v>131</v>
      </c>
      <c r="C39" s="14" t="s">
        <v>132</v>
      </c>
      <c r="D39" s="15">
        <v>1982</v>
      </c>
      <c r="E39" s="16">
        <v>9</v>
      </c>
      <c r="F39" s="16" t="s">
        <v>260</v>
      </c>
      <c r="G39" s="17"/>
    </row>
    <row r="40" spans="1:7" ht="24" customHeight="1">
      <c r="A40" s="12">
        <v>31</v>
      </c>
      <c r="B40" s="13" t="s">
        <v>133</v>
      </c>
      <c r="C40" s="14" t="s">
        <v>134</v>
      </c>
      <c r="D40" s="15">
        <v>1981</v>
      </c>
      <c r="E40" s="16">
        <v>8</v>
      </c>
      <c r="F40" s="16" t="s">
        <v>261</v>
      </c>
      <c r="G40" s="17"/>
    </row>
    <row r="41" spans="1:7" ht="24" customHeight="1">
      <c r="A41" s="12">
        <v>32</v>
      </c>
      <c r="B41" s="13" t="s">
        <v>135</v>
      </c>
      <c r="C41" s="14" t="s">
        <v>136</v>
      </c>
      <c r="D41" s="15">
        <v>1991</v>
      </c>
      <c r="E41" s="16">
        <v>8.5</v>
      </c>
      <c r="F41" s="16" t="s">
        <v>262</v>
      </c>
      <c r="G41" s="17"/>
    </row>
    <row r="42" spans="1:7" ht="24" customHeight="1">
      <c r="A42" s="12">
        <v>33</v>
      </c>
      <c r="B42" s="13" t="s">
        <v>137</v>
      </c>
      <c r="C42" s="14" t="s">
        <v>138</v>
      </c>
      <c r="D42" s="15">
        <v>1987</v>
      </c>
      <c r="E42" s="16">
        <v>9</v>
      </c>
      <c r="F42" s="16" t="s">
        <v>263</v>
      </c>
      <c r="G42" s="17"/>
    </row>
    <row r="43" spans="1:7" ht="24" customHeight="1">
      <c r="A43" s="18">
        <v>34</v>
      </c>
      <c r="B43" s="13" t="s">
        <v>139</v>
      </c>
      <c r="C43" s="14" t="s">
        <v>140</v>
      </c>
      <c r="D43" s="15">
        <v>1984</v>
      </c>
      <c r="E43" s="16">
        <v>7.5</v>
      </c>
      <c r="F43" s="16" t="s">
        <v>264</v>
      </c>
      <c r="G43" s="17"/>
    </row>
    <row r="44" spans="1:7" ht="24" customHeight="1">
      <c r="A44" s="12">
        <v>35</v>
      </c>
      <c r="B44" s="13" t="s">
        <v>141</v>
      </c>
      <c r="C44" s="14" t="s">
        <v>37</v>
      </c>
      <c r="D44" s="15">
        <v>1977</v>
      </c>
      <c r="E44" s="16">
        <v>6.5</v>
      </c>
      <c r="F44" s="16" t="s">
        <v>265</v>
      </c>
      <c r="G44" s="17"/>
    </row>
    <row r="45" spans="1:7" ht="24" customHeight="1">
      <c r="A45" s="12">
        <v>36</v>
      </c>
      <c r="B45" s="13" t="s">
        <v>142</v>
      </c>
      <c r="C45" s="14" t="s">
        <v>37</v>
      </c>
      <c r="D45" s="15">
        <v>1976</v>
      </c>
      <c r="E45" s="16">
        <v>8.5</v>
      </c>
      <c r="F45" s="16" t="s">
        <v>266</v>
      </c>
      <c r="G45" s="17"/>
    </row>
    <row r="46" spans="1:7" ht="24" customHeight="1">
      <c r="A46" s="18">
        <v>37</v>
      </c>
      <c r="B46" s="13" t="s">
        <v>143</v>
      </c>
      <c r="C46" s="14" t="s">
        <v>144</v>
      </c>
      <c r="D46" s="15" t="s">
        <v>145</v>
      </c>
      <c r="E46" s="16">
        <v>8</v>
      </c>
      <c r="F46" s="16" t="s">
        <v>267</v>
      </c>
      <c r="G46" s="17"/>
    </row>
    <row r="47" spans="1:7" ht="24" customHeight="1">
      <c r="A47" s="12">
        <v>38</v>
      </c>
      <c r="B47" s="13" t="s">
        <v>146</v>
      </c>
      <c r="C47" s="14" t="s">
        <v>39</v>
      </c>
      <c r="D47" s="15">
        <v>1984</v>
      </c>
      <c r="E47" s="16">
        <v>7.5</v>
      </c>
      <c r="F47" s="16" t="s">
        <v>268</v>
      </c>
      <c r="G47" s="17"/>
    </row>
    <row r="48" spans="1:7" ht="24" customHeight="1">
      <c r="A48" s="12">
        <v>39</v>
      </c>
      <c r="B48" s="13" t="s">
        <v>23</v>
      </c>
      <c r="C48" s="14" t="s">
        <v>39</v>
      </c>
      <c r="D48" s="15" t="s">
        <v>147</v>
      </c>
      <c r="E48" s="16">
        <v>8</v>
      </c>
      <c r="F48" s="16" t="s">
        <v>269</v>
      </c>
      <c r="G48" s="17"/>
    </row>
    <row r="49" spans="1:7" ht="24" customHeight="1">
      <c r="A49" s="12">
        <v>40</v>
      </c>
      <c r="B49" s="13" t="s">
        <v>148</v>
      </c>
      <c r="C49" s="14" t="s">
        <v>149</v>
      </c>
      <c r="D49" s="15" t="s">
        <v>109</v>
      </c>
      <c r="E49" s="16">
        <v>8</v>
      </c>
      <c r="F49" s="16" t="s">
        <v>270</v>
      </c>
      <c r="G49" s="17"/>
    </row>
    <row r="50" spans="1:7" ht="24" customHeight="1">
      <c r="A50" s="12">
        <v>41</v>
      </c>
      <c r="B50" s="13" t="s">
        <v>150</v>
      </c>
      <c r="C50" s="14" t="s">
        <v>151</v>
      </c>
      <c r="D50" s="15" t="s">
        <v>152</v>
      </c>
      <c r="E50" s="16">
        <v>8</v>
      </c>
      <c r="F50" s="16" t="s">
        <v>271</v>
      </c>
      <c r="G50" s="17"/>
    </row>
    <row r="51" spans="1:7" ht="24" customHeight="1">
      <c r="A51" s="12">
        <v>42</v>
      </c>
      <c r="B51" s="13" t="s">
        <v>153</v>
      </c>
      <c r="C51" s="14" t="s">
        <v>154</v>
      </c>
      <c r="D51" s="15" t="s">
        <v>147</v>
      </c>
      <c r="E51" s="16">
        <v>8</v>
      </c>
      <c r="F51" s="16" t="s">
        <v>272</v>
      </c>
      <c r="G51" s="17"/>
    </row>
    <row r="52" spans="1:7" ht="24" customHeight="1">
      <c r="A52" s="12">
        <v>43</v>
      </c>
      <c r="B52" s="13" t="s">
        <v>155</v>
      </c>
      <c r="C52" s="14" t="s">
        <v>156</v>
      </c>
      <c r="D52" s="15" t="s">
        <v>109</v>
      </c>
      <c r="E52" s="16">
        <v>8.5</v>
      </c>
      <c r="F52" s="16" t="s">
        <v>273</v>
      </c>
      <c r="G52" s="17"/>
    </row>
    <row r="53" spans="1:7" ht="24" customHeight="1">
      <c r="A53" s="12">
        <v>44</v>
      </c>
      <c r="B53" s="13" t="s">
        <v>157</v>
      </c>
      <c r="C53" s="14" t="s">
        <v>156</v>
      </c>
      <c r="D53" s="15">
        <v>1986</v>
      </c>
      <c r="E53" s="16">
        <v>8.5</v>
      </c>
      <c r="F53" s="16" t="s">
        <v>274</v>
      </c>
      <c r="G53" s="17"/>
    </row>
    <row r="54" spans="1:7" ht="24" customHeight="1">
      <c r="A54" s="12">
        <v>45</v>
      </c>
      <c r="B54" s="13" t="s">
        <v>90</v>
      </c>
      <c r="C54" s="14" t="s">
        <v>158</v>
      </c>
      <c r="D54" s="15">
        <v>1980</v>
      </c>
      <c r="E54" s="16">
        <v>9</v>
      </c>
      <c r="F54" s="16" t="s">
        <v>275</v>
      </c>
      <c r="G54" s="17"/>
    </row>
    <row r="55" spans="1:7" ht="24" customHeight="1">
      <c r="A55" s="18">
        <v>46</v>
      </c>
      <c r="B55" s="13" t="s">
        <v>159</v>
      </c>
      <c r="C55" s="14" t="s">
        <v>51</v>
      </c>
      <c r="D55" s="15">
        <v>1988</v>
      </c>
      <c r="E55" s="16">
        <v>9</v>
      </c>
      <c r="F55" s="16" t="s">
        <v>276</v>
      </c>
      <c r="G55" s="17"/>
    </row>
    <row r="56" spans="1:7" ht="24" customHeight="1">
      <c r="A56" s="12">
        <v>47</v>
      </c>
      <c r="B56" s="13" t="s">
        <v>123</v>
      </c>
      <c r="C56" s="14" t="s">
        <v>52</v>
      </c>
      <c r="D56" s="15" t="s">
        <v>160</v>
      </c>
      <c r="E56" s="16">
        <v>7.5</v>
      </c>
      <c r="F56" s="16" t="s">
        <v>277</v>
      </c>
      <c r="G56" s="17"/>
    </row>
    <row r="57" spans="1:7" ht="24" customHeight="1">
      <c r="A57" s="12">
        <v>48</v>
      </c>
      <c r="B57" s="13" t="s">
        <v>93</v>
      </c>
      <c r="C57" s="14" t="s">
        <v>161</v>
      </c>
      <c r="D57" s="15" t="s">
        <v>162</v>
      </c>
      <c r="E57" s="16">
        <v>6</v>
      </c>
      <c r="F57" s="16" t="s">
        <v>278</v>
      </c>
      <c r="G57" s="17"/>
    </row>
    <row r="58" spans="1:7" ht="24" customHeight="1">
      <c r="A58" s="12">
        <v>49</v>
      </c>
      <c r="B58" s="13" t="s">
        <v>163</v>
      </c>
      <c r="C58" s="14" t="s">
        <v>54</v>
      </c>
      <c r="D58" s="15">
        <v>1988</v>
      </c>
      <c r="E58" s="16">
        <v>9</v>
      </c>
      <c r="F58" s="16" t="s">
        <v>279</v>
      </c>
      <c r="G58" s="17"/>
    </row>
    <row r="59" spans="1:7" ht="24" customHeight="1">
      <c r="A59" s="12">
        <v>50</v>
      </c>
      <c r="B59" s="13" t="s">
        <v>164</v>
      </c>
      <c r="C59" s="14" t="s">
        <v>54</v>
      </c>
      <c r="D59" s="15" t="s">
        <v>165</v>
      </c>
      <c r="E59" s="16">
        <v>9</v>
      </c>
      <c r="F59" s="16" t="s">
        <v>280</v>
      </c>
      <c r="G59" s="17"/>
    </row>
    <row r="60" spans="1:7" ht="24" customHeight="1">
      <c r="A60" s="12">
        <v>51</v>
      </c>
      <c r="B60" s="13" t="s">
        <v>166</v>
      </c>
      <c r="C60" s="14" t="s">
        <v>57</v>
      </c>
      <c r="D60" s="15">
        <v>1982</v>
      </c>
      <c r="E60" s="16">
        <v>8.5</v>
      </c>
      <c r="F60" s="16" t="s">
        <v>281</v>
      </c>
      <c r="G60" s="17"/>
    </row>
    <row r="61" spans="1:7" ht="24" customHeight="1">
      <c r="A61" s="12">
        <v>52</v>
      </c>
      <c r="B61" s="13" t="s">
        <v>167</v>
      </c>
      <c r="C61" s="14" t="s">
        <v>57</v>
      </c>
      <c r="D61" s="15">
        <v>1991</v>
      </c>
      <c r="E61" s="16">
        <v>8</v>
      </c>
      <c r="F61" s="16" t="s">
        <v>282</v>
      </c>
      <c r="G61" s="17"/>
    </row>
    <row r="62" spans="1:7" ht="24" customHeight="1">
      <c r="A62" s="12">
        <v>53</v>
      </c>
      <c r="B62" s="13" t="s">
        <v>168</v>
      </c>
      <c r="C62" s="14" t="s">
        <v>169</v>
      </c>
      <c r="D62" s="15" t="s">
        <v>170</v>
      </c>
      <c r="E62" s="16">
        <v>9</v>
      </c>
      <c r="F62" s="16" t="s">
        <v>283</v>
      </c>
      <c r="G62" s="17"/>
    </row>
    <row r="63" spans="1:7" ht="24" customHeight="1">
      <c r="A63" s="12">
        <v>54</v>
      </c>
      <c r="B63" s="13" t="s">
        <v>171</v>
      </c>
      <c r="C63" s="14" t="s">
        <v>172</v>
      </c>
      <c r="D63" s="15" t="s">
        <v>152</v>
      </c>
      <c r="E63" s="16">
        <v>7.5</v>
      </c>
      <c r="F63" s="16" t="s">
        <v>284</v>
      </c>
      <c r="G63" s="17"/>
    </row>
    <row r="64" spans="1:7" ht="24" customHeight="1">
      <c r="A64" s="12">
        <v>55</v>
      </c>
      <c r="B64" s="13" t="s">
        <v>173</v>
      </c>
      <c r="C64" s="14" t="s">
        <v>174</v>
      </c>
      <c r="D64" s="15">
        <v>32507</v>
      </c>
      <c r="E64" s="16">
        <v>9</v>
      </c>
      <c r="F64" s="16" t="s">
        <v>285</v>
      </c>
      <c r="G64" s="15"/>
    </row>
    <row r="65" spans="1:7" ht="24" customHeight="1">
      <c r="A65" s="12">
        <v>56</v>
      </c>
      <c r="B65" s="13" t="s">
        <v>175</v>
      </c>
      <c r="C65" s="14" t="s">
        <v>174</v>
      </c>
      <c r="D65" s="15">
        <v>1991</v>
      </c>
      <c r="E65" s="16">
        <v>8.5</v>
      </c>
      <c r="F65" s="16" t="s">
        <v>286</v>
      </c>
      <c r="G65" s="15"/>
    </row>
    <row r="66" spans="1:7" ht="24" customHeight="1">
      <c r="A66" s="12">
        <v>57</v>
      </c>
      <c r="B66" s="13" t="s">
        <v>93</v>
      </c>
      <c r="C66" s="14" t="s">
        <v>176</v>
      </c>
      <c r="D66" s="15">
        <v>1989</v>
      </c>
      <c r="E66" s="16">
        <v>8.5</v>
      </c>
      <c r="F66" s="16" t="s">
        <v>287</v>
      </c>
      <c r="G66" s="15"/>
    </row>
    <row r="67" spans="1:7" ht="24" customHeight="1">
      <c r="A67" s="12">
        <v>58</v>
      </c>
      <c r="B67" s="13" t="s">
        <v>177</v>
      </c>
      <c r="C67" s="14" t="s">
        <v>60</v>
      </c>
      <c r="D67" s="15">
        <v>1978</v>
      </c>
      <c r="E67" s="16">
        <v>8</v>
      </c>
      <c r="F67" s="16" t="s">
        <v>288</v>
      </c>
      <c r="G67" s="15"/>
    </row>
    <row r="68" spans="1:7" ht="24" customHeight="1">
      <c r="A68" s="12">
        <v>59</v>
      </c>
      <c r="B68" s="13" t="s">
        <v>178</v>
      </c>
      <c r="C68" s="14" t="s">
        <v>60</v>
      </c>
      <c r="D68" s="15" t="s">
        <v>179</v>
      </c>
      <c r="E68" s="16">
        <v>9</v>
      </c>
      <c r="F68" s="16" t="s">
        <v>289</v>
      </c>
      <c r="G68" s="15"/>
    </row>
    <row r="69" spans="1:7" ht="24" customHeight="1">
      <c r="A69" s="12">
        <v>60</v>
      </c>
      <c r="B69" s="13" t="s">
        <v>180</v>
      </c>
      <c r="C69" s="14" t="s">
        <v>60</v>
      </c>
      <c r="D69" s="15" t="s">
        <v>145</v>
      </c>
      <c r="E69" s="16">
        <v>8.5</v>
      </c>
      <c r="F69" s="16" t="s">
        <v>290</v>
      </c>
      <c r="G69" s="15"/>
    </row>
    <row r="70" spans="1:7" ht="24" customHeight="1">
      <c r="A70" s="12">
        <v>61</v>
      </c>
      <c r="B70" s="13" t="s">
        <v>181</v>
      </c>
      <c r="C70" s="14" t="s">
        <v>182</v>
      </c>
      <c r="D70" s="15">
        <v>1986</v>
      </c>
      <c r="E70" s="16">
        <v>8.5</v>
      </c>
      <c r="F70" s="16" t="s">
        <v>291</v>
      </c>
      <c r="G70" s="15"/>
    </row>
    <row r="71" spans="1:7" ht="24" customHeight="1">
      <c r="A71" s="12">
        <v>62</v>
      </c>
      <c r="B71" s="13" t="s">
        <v>35</v>
      </c>
      <c r="C71" s="14" t="s">
        <v>182</v>
      </c>
      <c r="D71" s="15">
        <v>1984</v>
      </c>
      <c r="E71" s="16">
        <v>8</v>
      </c>
      <c r="F71" s="16" t="s">
        <v>292</v>
      </c>
      <c r="G71" s="15"/>
    </row>
    <row r="72" spans="1:7" ht="24" customHeight="1">
      <c r="A72" s="12">
        <v>63</v>
      </c>
      <c r="B72" s="13" t="s">
        <v>44</v>
      </c>
      <c r="C72" s="14" t="s">
        <v>183</v>
      </c>
      <c r="D72" s="15" t="s">
        <v>179</v>
      </c>
      <c r="E72" s="16">
        <v>8.5</v>
      </c>
      <c r="F72" s="16" t="s">
        <v>293</v>
      </c>
      <c r="G72" s="15"/>
    </row>
    <row r="73" spans="1:7" ht="24" customHeight="1">
      <c r="A73" s="12">
        <v>64</v>
      </c>
      <c r="B73" s="13" t="s">
        <v>184</v>
      </c>
      <c r="C73" s="14" t="s">
        <v>185</v>
      </c>
      <c r="D73" s="15">
        <v>1978</v>
      </c>
      <c r="E73" s="16">
        <v>8</v>
      </c>
      <c r="F73" s="16" t="s">
        <v>294</v>
      </c>
      <c r="G73" s="15"/>
    </row>
    <row r="74" spans="1:7" ht="24" customHeight="1">
      <c r="A74" s="12">
        <v>65</v>
      </c>
      <c r="B74" s="13" t="s">
        <v>19</v>
      </c>
      <c r="C74" s="14" t="s">
        <v>64</v>
      </c>
      <c r="D74" s="15">
        <v>1976</v>
      </c>
      <c r="E74" s="16">
        <v>7</v>
      </c>
      <c r="F74" s="16" t="s">
        <v>295</v>
      </c>
      <c r="G74" s="15"/>
    </row>
    <row r="75" spans="1:7" ht="24" customHeight="1">
      <c r="A75" s="12">
        <v>66</v>
      </c>
      <c r="B75" s="13" t="s">
        <v>186</v>
      </c>
      <c r="C75" s="14" t="s">
        <v>187</v>
      </c>
      <c r="D75" s="15">
        <v>1984</v>
      </c>
      <c r="E75" s="16">
        <v>8.5</v>
      </c>
      <c r="F75" s="16" t="s">
        <v>296</v>
      </c>
      <c r="G75" s="15"/>
    </row>
    <row r="76" spans="1:7" ht="24" customHeight="1">
      <c r="A76" s="12">
        <v>67</v>
      </c>
      <c r="B76" s="13" t="s">
        <v>188</v>
      </c>
      <c r="C76" s="14" t="s">
        <v>189</v>
      </c>
      <c r="D76" s="15" t="s">
        <v>190</v>
      </c>
      <c r="E76" s="16">
        <v>8.5</v>
      </c>
      <c r="F76" s="16" t="s">
        <v>297</v>
      </c>
      <c r="G76" s="15"/>
    </row>
    <row r="77" spans="1:7" ht="24" customHeight="1">
      <c r="A77" s="12">
        <v>68</v>
      </c>
      <c r="B77" s="13" t="s">
        <v>191</v>
      </c>
      <c r="C77" s="14" t="s">
        <v>189</v>
      </c>
      <c r="D77" s="15">
        <v>1981</v>
      </c>
      <c r="E77" s="16">
        <v>9</v>
      </c>
      <c r="F77" s="16" t="s">
        <v>298</v>
      </c>
      <c r="G77" s="15"/>
    </row>
    <row r="78" spans="1:7" ht="24" customHeight="1">
      <c r="A78" s="12">
        <v>69</v>
      </c>
      <c r="B78" s="13" t="s">
        <v>192</v>
      </c>
      <c r="C78" s="14" t="s">
        <v>189</v>
      </c>
      <c r="D78" s="15" t="s">
        <v>109</v>
      </c>
      <c r="E78" s="16">
        <v>9</v>
      </c>
      <c r="F78" s="16" t="s">
        <v>299</v>
      </c>
      <c r="G78" s="15"/>
    </row>
    <row r="79" spans="1:7" ht="24" customHeight="1">
      <c r="A79" s="12">
        <v>70</v>
      </c>
      <c r="B79" s="32" t="s">
        <v>193</v>
      </c>
      <c r="C79" s="33" t="s">
        <v>66</v>
      </c>
      <c r="D79" s="31">
        <v>1987</v>
      </c>
      <c r="E79" s="16">
        <v>8</v>
      </c>
      <c r="F79" s="16" t="s">
        <v>258</v>
      </c>
      <c r="G79" s="15"/>
    </row>
    <row r="80" spans="1:7" ht="16.5" customHeight="1">
      <c r="A80" s="118" t="s">
        <v>68</v>
      </c>
      <c r="B80" s="124"/>
      <c r="C80" s="19">
        <f>COUNT(E10:E79)</f>
        <v>70</v>
      </c>
      <c r="D80" s="20"/>
      <c r="E80" s="21" t="s">
        <v>69</v>
      </c>
      <c r="F80" s="22">
        <f>COUNTIF(E10:E79,"&gt;=8")</f>
        <v>61</v>
      </c>
      <c r="G80" s="23"/>
    </row>
    <row r="81" spans="1:7" ht="16.5" customHeight="1">
      <c r="A81" s="114" t="s">
        <v>70</v>
      </c>
      <c r="B81" s="115"/>
      <c r="C81" s="23">
        <f>COUNTIF(E10:E79,"&gt;=5.0")</f>
        <v>70</v>
      </c>
      <c r="D81" s="20"/>
      <c r="E81" s="21" t="s">
        <v>71</v>
      </c>
      <c r="F81" s="22">
        <f>COUNTIF(E10:E79,"&gt;=7")-F80</f>
        <v>7</v>
      </c>
      <c r="G81" s="23"/>
    </row>
    <row r="82" spans="1:7" ht="16.5" customHeight="1">
      <c r="A82" s="114" t="s">
        <v>72</v>
      </c>
      <c r="B82" s="115"/>
      <c r="C82" s="24">
        <f>COUNTIF(E10:E79,"&lt;5.0")</f>
        <v>0</v>
      </c>
      <c r="D82" s="20"/>
      <c r="E82" s="21" t="s">
        <v>73</v>
      </c>
      <c r="F82" s="22">
        <f>C80-SUM(F80,F81,C82)</f>
        <v>2</v>
      </c>
      <c r="G82" s="23"/>
    </row>
    <row r="83" spans="1:9" s="26" customFormat="1" ht="16.5" customHeight="1">
      <c r="A83" s="116" t="s">
        <v>74</v>
      </c>
      <c r="B83" s="116"/>
      <c r="C83" s="116"/>
      <c r="D83" s="116"/>
      <c r="E83" s="116"/>
      <c r="F83" s="116"/>
      <c r="G83" s="116"/>
      <c r="H83" s="116"/>
      <c r="I83" s="25"/>
    </row>
    <row r="84" spans="1:9" s="26" customFormat="1" ht="18.75" customHeight="1">
      <c r="A84" s="27"/>
      <c r="B84" s="28"/>
      <c r="C84" s="28"/>
      <c r="D84" s="28"/>
      <c r="E84" s="28"/>
      <c r="F84" s="28"/>
      <c r="G84" s="117" t="s">
        <v>75</v>
      </c>
      <c r="H84" s="117"/>
      <c r="I84" s="4"/>
    </row>
    <row r="85" spans="1:9" s="26" customFormat="1" ht="16.5">
      <c r="A85" s="27"/>
      <c r="B85" s="28"/>
      <c r="C85" s="28"/>
      <c r="D85" s="28"/>
      <c r="E85" s="28"/>
      <c r="F85" s="28"/>
      <c r="G85" s="28"/>
      <c r="H85" s="4"/>
      <c r="I85" s="4"/>
    </row>
    <row r="86" spans="1:9" s="26" customFormat="1" ht="16.5">
      <c r="A86" s="27"/>
      <c r="B86" s="28"/>
      <c r="C86" s="28"/>
      <c r="D86" s="28"/>
      <c r="E86" s="28"/>
      <c r="F86" s="28"/>
      <c r="G86" s="28"/>
      <c r="H86" s="2"/>
      <c r="I86" s="2"/>
    </row>
    <row r="87" spans="1:9" s="26" customFormat="1" ht="16.5">
      <c r="A87" s="27"/>
      <c r="B87" s="28"/>
      <c r="C87" s="28"/>
      <c r="D87" s="28"/>
      <c r="E87" s="28"/>
      <c r="F87" s="28"/>
      <c r="G87" s="28"/>
      <c r="H87" s="2"/>
      <c r="I87" s="2"/>
    </row>
    <row r="88" spans="1:9" s="26" customFormat="1" ht="16.5" customHeight="1">
      <c r="A88" s="118" t="s">
        <v>76</v>
      </c>
      <c r="B88" s="118"/>
      <c r="C88" s="118"/>
      <c r="D88" s="118"/>
      <c r="E88" s="118"/>
      <c r="F88" s="118"/>
      <c r="G88" s="118"/>
      <c r="H88" s="118"/>
      <c r="I88" s="118"/>
    </row>
    <row r="89" spans="2:3" ht="16.5">
      <c r="B89" s="30"/>
      <c r="C89" s="30"/>
    </row>
    <row r="90" spans="2:3" ht="16.5">
      <c r="B90" s="30"/>
      <c r="C90" s="30"/>
    </row>
    <row r="91" spans="2:3" ht="16.5">
      <c r="B91" s="30"/>
      <c r="C91" s="30"/>
    </row>
    <row r="92" spans="2:3" ht="16.5">
      <c r="B92" s="30"/>
      <c r="C92" s="30"/>
    </row>
    <row r="93" spans="2:3" ht="16.5">
      <c r="B93" s="30"/>
      <c r="C93" s="30"/>
    </row>
    <row r="94" spans="2:3" ht="16.5">
      <c r="B94" s="30"/>
      <c r="C94" s="30"/>
    </row>
    <row r="95" spans="2:3" ht="16.5">
      <c r="B95" s="30"/>
      <c r="C95" s="30"/>
    </row>
    <row r="96" ht="16.5">
      <c r="C96" s="30"/>
    </row>
  </sheetData>
  <sheetProtection/>
  <mergeCells count="16">
    <mergeCell ref="A6:G6"/>
    <mergeCell ref="A1:C1"/>
    <mergeCell ref="D1:G1"/>
    <mergeCell ref="A2:C2"/>
    <mergeCell ref="A3:C3"/>
    <mergeCell ref="A5:G5"/>
    <mergeCell ref="A82:B82"/>
    <mergeCell ref="A83:H83"/>
    <mergeCell ref="G84:H84"/>
    <mergeCell ref="A88:I88"/>
    <mergeCell ref="B7:G7"/>
    <mergeCell ref="B8:C8"/>
    <mergeCell ref="F8:G8"/>
    <mergeCell ref="B9:C9"/>
    <mergeCell ref="A80:B80"/>
    <mergeCell ref="A81:B81"/>
  </mergeCells>
  <conditionalFormatting sqref="E10:G10 E79:F79 E16:E78 F11:F78">
    <cfRule type="cellIs" priority="7" dxfId="100" operator="lessThan" stopIfTrue="1">
      <formula>5</formula>
    </cfRule>
  </conditionalFormatting>
  <conditionalFormatting sqref="E11:E14">
    <cfRule type="cellIs" priority="6" dxfId="100" operator="lessThan" stopIfTrue="1">
      <formula>5</formula>
    </cfRule>
  </conditionalFormatting>
  <conditionalFormatting sqref="E10:E14 E16:E79">
    <cfRule type="cellIs" priority="5" dxfId="101" operator="lessThan">
      <formula>5</formula>
    </cfRule>
  </conditionalFormatting>
  <conditionalFormatting sqref="E15">
    <cfRule type="cellIs" priority="4" dxfId="100" operator="lessThan" stopIfTrue="1">
      <formula>5</formula>
    </cfRule>
  </conditionalFormatting>
  <conditionalFormatting sqref="E15">
    <cfRule type="cellIs" priority="3" dxfId="101" operator="lessThan">
      <formula>5</formula>
    </cfRule>
  </conditionalFormatting>
  <conditionalFormatting sqref="G64:G79">
    <cfRule type="cellIs" priority="2" dxfId="100" operator="lessThan" stopIfTrue="1">
      <formula>5</formula>
    </cfRule>
  </conditionalFormatting>
  <conditionalFormatting sqref="G11:G63">
    <cfRule type="cellIs" priority="1" dxfId="100" operator="lessThan" stopIfTrue="1">
      <formula>5</formula>
    </cfRule>
  </conditionalFormatting>
  <printOptions/>
  <pageMargins left="0.61" right="0" top="0" bottom="0" header="0.28" footer="0.17"/>
  <pageSetup horizontalDpi="600" verticalDpi="600" orientation="portrait" r:id="rId2"/>
  <headerFooter>
    <oddFooter>&amp;C&amp;P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6"/>
  <sheetViews>
    <sheetView zoomScale="96" zoomScaleNormal="96" zoomScalePageLayoutView="0" workbookViewId="0" topLeftCell="A1">
      <selection activeCell="E16" sqref="E16"/>
    </sheetView>
  </sheetViews>
  <sheetFormatPr defaultColWidth="9.00390625" defaultRowHeight="15.75"/>
  <cols>
    <col min="1" max="1" width="4.375" style="29" customWidth="1"/>
    <col min="2" max="2" width="22.75390625" style="0" customWidth="1"/>
    <col min="3" max="3" width="9.75390625" style="0" customWidth="1"/>
    <col min="4" max="4" width="12.50390625" style="0" customWidth="1"/>
    <col min="5" max="5" width="10.75390625" style="0" customWidth="1"/>
    <col min="6" max="6" width="12.125" style="0" customWidth="1"/>
    <col min="7" max="7" width="18.25390625" style="0" customWidth="1"/>
  </cols>
  <sheetData>
    <row r="1" spans="1:7" s="1" customFormat="1" ht="16.5">
      <c r="A1" s="125" t="s">
        <v>0</v>
      </c>
      <c r="B1" s="125"/>
      <c r="C1" s="125"/>
      <c r="D1" s="126" t="s">
        <v>1</v>
      </c>
      <c r="E1" s="126"/>
      <c r="F1" s="126"/>
      <c r="G1" s="126"/>
    </row>
    <row r="2" spans="1:7" s="1" customFormat="1" ht="18.75">
      <c r="A2" s="126" t="s">
        <v>2</v>
      </c>
      <c r="B2" s="126"/>
      <c r="C2" s="126"/>
      <c r="D2" s="2"/>
      <c r="E2" s="2" t="s">
        <v>3</v>
      </c>
      <c r="F2" s="2"/>
      <c r="G2" s="3"/>
    </row>
    <row r="3" spans="1:7" s="1" customFormat="1" ht="16.5">
      <c r="A3" s="126" t="s">
        <v>4</v>
      </c>
      <c r="B3" s="126"/>
      <c r="C3" s="126"/>
      <c r="D3" s="2"/>
      <c r="E3" s="4"/>
      <c r="F3" s="4"/>
      <c r="G3" s="5"/>
    </row>
    <row r="4" spans="1:7" s="1" customFormat="1" ht="18.75">
      <c r="A4" s="6"/>
      <c r="B4" s="3"/>
      <c r="C4" s="3"/>
      <c r="D4" s="3"/>
      <c r="E4" s="7" t="s">
        <v>301</v>
      </c>
      <c r="F4" s="7"/>
      <c r="G4" s="5"/>
    </row>
    <row r="5" spans="1:7" s="1" customFormat="1" ht="27" customHeight="1">
      <c r="A5" s="120" t="s">
        <v>5</v>
      </c>
      <c r="B5" s="120"/>
      <c r="C5" s="120"/>
      <c r="D5" s="120"/>
      <c r="E5" s="120"/>
      <c r="F5" s="120"/>
      <c r="G5" s="120"/>
    </row>
    <row r="6" spans="1:7" s="1" customFormat="1" ht="21" customHeight="1">
      <c r="A6" s="120" t="s">
        <v>78</v>
      </c>
      <c r="B6" s="120"/>
      <c r="C6" s="120"/>
      <c r="D6" s="120"/>
      <c r="E6" s="120"/>
      <c r="F6" s="120"/>
      <c r="G6" s="120"/>
    </row>
    <row r="7" spans="1:7" s="1" customFormat="1" ht="39.75" customHeight="1">
      <c r="A7" s="3"/>
      <c r="B7" s="119" t="s">
        <v>302</v>
      </c>
      <c r="C7" s="120"/>
      <c r="D7" s="120"/>
      <c r="E7" s="120"/>
      <c r="F7" s="120"/>
      <c r="G7" s="120"/>
    </row>
    <row r="8" spans="1:7" s="1" customFormat="1" ht="18.75" customHeight="1">
      <c r="A8" s="8"/>
      <c r="B8" s="121" t="s">
        <v>303</v>
      </c>
      <c r="C8" s="121"/>
      <c r="D8" s="9"/>
      <c r="E8" s="9"/>
      <c r="F8" s="122" t="s">
        <v>80</v>
      </c>
      <c r="G8" s="122"/>
    </row>
    <row r="9" spans="1:7" s="11" customFormat="1" ht="25.5" customHeight="1">
      <c r="A9" s="10" t="s">
        <v>7</v>
      </c>
      <c r="B9" s="123" t="s">
        <v>8</v>
      </c>
      <c r="C9" s="123"/>
      <c r="D9" s="10" t="s">
        <v>9</v>
      </c>
      <c r="E9" s="10" t="s">
        <v>10</v>
      </c>
      <c r="F9" s="10" t="s">
        <v>11</v>
      </c>
      <c r="G9" s="10" t="s">
        <v>12</v>
      </c>
    </row>
    <row r="10" spans="1:7" ht="24" customHeight="1">
      <c r="A10" s="12">
        <v>1</v>
      </c>
      <c r="B10" s="13" t="s">
        <v>81</v>
      </c>
      <c r="C10" s="14" t="s">
        <v>13</v>
      </c>
      <c r="D10" s="15">
        <v>1985</v>
      </c>
      <c r="E10" s="16">
        <v>7</v>
      </c>
      <c r="F10" s="16" t="s">
        <v>328</v>
      </c>
      <c r="G10" s="17"/>
    </row>
    <row r="11" spans="1:7" ht="24" customHeight="1">
      <c r="A11" s="12">
        <v>2</v>
      </c>
      <c r="B11" s="13" t="s">
        <v>50</v>
      </c>
      <c r="C11" s="14" t="s">
        <v>13</v>
      </c>
      <c r="D11" s="15">
        <v>1981</v>
      </c>
      <c r="E11" s="16">
        <v>7</v>
      </c>
      <c r="F11" s="16" t="s">
        <v>330</v>
      </c>
      <c r="G11" s="17"/>
    </row>
    <row r="12" spans="1:7" ht="24" customHeight="1">
      <c r="A12" s="12">
        <v>3</v>
      </c>
      <c r="B12" s="13" t="s">
        <v>82</v>
      </c>
      <c r="C12" s="14" t="s">
        <v>13</v>
      </c>
      <c r="D12" s="15">
        <v>1983</v>
      </c>
      <c r="E12" s="16">
        <v>6.5</v>
      </c>
      <c r="F12" s="16" t="s">
        <v>331</v>
      </c>
      <c r="G12" s="17"/>
    </row>
    <row r="13" spans="1:7" ht="24" customHeight="1">
      <c r="A13" s="12">
        <v>4</v>
      </c>
      <c r="B13" s="13" t="s">
        <v>83</v>
      </c>
      <c r="C13" s="14" t="s">
        <v>84</v>
      </c>
      <c r="D13" s="15">
        <v>1988</v>
      </c>
      <c r="E13" s="16">
        <v>6.5</v>
      </c>
      <c r="F13" s="16" t="s">
        <v>332</v>
      </c>
      <c r="G13" s="17"/>
    </row>
    <row r="14" spans="1:7" ht="24" customHeight="1">
      <c r="A14" s="12">
        <v>5</v>
      </c>
      <c r="B14" s="13" t="s">
        <v>85</v>
      </c>
      <c r="C14" s="14" t="s">
        <v>86</v>
      </c>
      <c r="D14" s="15">
        <v>1986</v>
      </c>
      <c r="E14" s="16">
        <v>6</v>
      </c>
      <c r="F14" s="16" t="s">
        <v>333</v>
      </c>
      <c r="G14" s="17"/>
    </row>
    <row r="15" spans="1:7" ht="24" customHeight="1">
      <c r="A15" s="12">
        <v>6</v>
      </c>
      <c r="B15" s="13" t="s">
        <v>87</v>
      </c>
      <c r="C15" s="14" t="s">
        <v>88</v>
      </c>
      <c r="D15" s="15" t="s">
        <v>89</v>
      </c>
      <c r="E15" s="16">
        <v>7.5</v>
      </c>
      <c r="F15" s="16" t="s">
        <v>334</v>
      </c>
      <c r="G15" s="17"/>
    </row>
    <row r="16" spans="1:7" ht="24" customHeight="1">
      <c r="A16" s="12">
        <v>7</v>
      </c>
      <c r="B16" s="13" t="s">
        <v>90</v>
      </c>
      <c r="C16" s="14" t="s">
        <v>91</v>
      </c>
      <c r="D16" s="15" t="s">
        <v>92</v>
      </c>
      <c r="E16" s="16">
        <v>7.5</v>
      </c>
      <c r="F16" s="16" t="s">
        <v>335</v>
      </c>
      <c r="G16" s="17"/>
    </row>
    <row r="17" spans="1:7" ht="24" customHeight="1">
      <c r="A17" s="12">
        <v>8</v>
      </c>
      <c r="B17" s="13" t="s">
        <v>93</v>
      </c>
      <c r="C17" s="14" t="s">
        <v>94</v>
      </c>
      <c r="D17" s="15">
        <v>1989</v>
      </c>
      <c r="E17" s="16">
        <v>7</v>
      </c>
      <c r="F17" s="16" t="s">
        <v>336</v>
      </c>
      <c r="G17" s="17"/>
    </row>
    <row r="18" spans="1:7" ht="24" customHeight="1">
      <c r="A18" s="12">
        <v>9</v>
      </c>
      <c r="B18" s="13" t="s">
        <v>31</v>
      </c>
      <c r="C18" s="14" t="s">
        <v>95</v>
      </c>
      <c r="D18" s="15" t="s">
        <v>96</v>
      </c>
      <c r="E18" s="16">
        <v>6.5</v>
      </c>
      <c r="F18" s="16" t="s">
        <v>337</v>
      </c>
      <c r="G18" s="17"/>
    </row>
    <row r="19" spans="1:7" ht="24" customHeight="1">
      <c r="A19" s="12">
        <v>10</v>
      </c>
      <c r="B19" s="13" t="s">
        <v>33</v>
      </c>
      <c r="C19" s="14" t="s">
        <v>97</v>
      </c>
      <c r="D19" s="15" t="s">
        <v>98</v>
      </c>
      <c r="E19" s="16">
        <v>7</v>
      </c>
      <c r="F19" s="16" t="s">
        <v>338</v>
      </c>
      <c r="G19" s="17"/>
    </row>
    <row r="20" spans="1:7" ht="24" customHeight="1">
      <c r="A20" s="12">
        <v>11</v>
      </c>
      <c r="B20" s="13" t="s">
        <v>99</v>
      </c>
      <c r="C20" s="14" t="s">
        <v>100</v>
      </c>
      <c r="D20" s="15">
        <v>1972</v>
      </c>
      <c r="E20" s="16">
        <v>7</v>
      </c>
      <c r="F20" s="16" t="s">
        <v>339</v>
      </c>
      <c r="G20" s="17"/>
    </row>
    <row r="21" spans="1:7" ht="24" customHeight="1">
      <c r="A21" s="12">
        <v>12</v>
      </c>
      <c r="B21" s="13" t="s">
        <v>101</v>
      </c>
      <c r="C21" s="14" t="s">
        <v>102</v>
      </c>
      <c r="D21" s="15">
        <v>1983</v>
      </c>
      <c r="E21" s="16">
        <v>7</v>
      </c>
      <c r="F21" s="16" t="s">
        <v>340</v>
      </c>
      <c r="G21" s="17"/>
    </row>
    <row r="22" spans="1:7" ht="24" customHeight="1">
      <c r="A22" s="12">
        <v>13</v>
      </c>
      <c r="B22" s="13" t="s">
        <v>103</v>
      </c>
      <c r="C22" s="14" t="s">
        <v>20</v>
      </c>
      <c r="D22" s="15" t="s">
        <v>89</v>
      </c>
      <c r="E22" s="16">
        <v>6.5</v>
      </c>
      <c r="F22" s="16" t="s">
        <v>341</v>
      </c>
      <c r="G22" s="17"/>
    </row>
    <row r="23" spans="1:7" ht="24" customHeight="1">
      <c r="A23" s="12">
        <v>14</v>
      </c>
      <c r="B23" s="13" t="s">
        <v>104</v>
      </c>
      <c r="C23" s="14" t="s">
        <v>105</v>
      </c>
      <c r="D23" s="15" t="s">
        <v>106</v>
      </c>
      <c r="E23" s="16">
        <v>7.5</v>
      </c>
      <c r="F23" s="16" t="s">
        <v>342</v>
      </c>
      <c r="G23" s="17"/>
    </row>
    <row r="24" spans="1:7" ht="24" customHeight="1">
      <c r="A24" s="12">
        <v>15</v>
      </c>
      <c r="B24" s="13" t="s">
        <v>107</v>
      </c>
      <c r="C24" s="14" t="s">
        <v>108</v>
      </c>
      <c r="D24" s="15" t="s">
        <v>109</v>
      </c>
      <c r="E24" s="16">
        <v>6.5</v>
      </c>
      <c r="F24" s="16" t="s">
        <v>343</v>
      </c>
      <c r="G24" s="17"/>
    </row>
    <row r="25" spans="1:7" ht="24" customHeight="1">
      <c r="A25" s="12">
        <v>16</v>
      </c>
      <c r="B25" s="13" t="s">
        <v>110</v>
      </c>
      <c r="C25" s="14" t="s">
        <v>111</v>
      </c>
      <c r="D25" s="15">
        <v>1983</v>
      </c>
      <c r="E25" s="16">
        <v>6.5</v>
      </c>
      <c r="F25" s="16" t="s">
        <v>344</v>
      </c>
      <c r="G25" s="17"/>
    </row>
    <row r="26" spans="1:7" ht="24" customHeight="1">
      <c r="A26" s="12">
        <v>17</v>
      </c>
      <c r="B26" s="13" t="s">
        <v>27</v>
      </c>
      <c r="C26" s="14" t="s">
        <v>112</v>
      </c>
      <c r="D26" s="15">
        <v>1985</v>
      </c>
      <c r="E26" s="16">
        <v>7</v>
      </c>
      <c r="F26" s="16" t="s">
        <v>345</v>
      </c>
      <c r="G26" s="17"/>
    </row>
    <row r="27" spans="1:7" ht="24" customHeight="1">
      <c r="A27" s="18">
        <v>18</v>
      </c>
      <c r="B27" s="13" t="s">
        <v>113</v>
      </c>
      <c r="C27" s="14" t="s">
        <v>112</v>
      </c>
      <c r="D27" s="15">
        <v>1983</v>
      </c>
      <c r="E27" s="16">
        <v>7</v>
      </c>
      <c r="F27" s="16" t="s">
        <v>346</v>
      </c>
      <c r="G27" s="17"/>
    </row>
    <row r="28" spans="1:7" ht="24" customHeight="1">
      <c r="A28" s="12">
        <v>19</v>
      </c>
      <c r="B28" s="13" t="s">
        <v>47</v>
      </c>
      <c r="C28" s="14" t="s">
        <v>29</v>
      </c>
      <c r="D28" s="15">
        <v>1987</v>
      </c>
      <c r="E28" s="16">
        <v>7.5</v>
      </c>
      <c r="F28" s="16" t="s">
        <v>347</v>
      </c>
      <c r="G28" s="17"/>
    </row>
    <row r="29" spans="1:7" ht="24" customHeight="1">
      <c r="A29" s="12">
        <v>20</v>
      </c>
      <c r="B29" s="13" t="s">
        <v>114</v>
      </c>
      <c r="C29" s="14" t="s">
        <v>29</v>
      </c>
      <c r="D29" s="15">
        <v>1981</v>
      </c>
      <c r="E29" s="16">
        <v>6.5</v>
      </c>
      <c r="F29" s="16" t="s">
        <v>348</v>
      </c>
      <c r="G29" s="17"/>
    </row>
    <row r="30" spans="1:7" ht="24" customHeight="1">
      <c r="A30" s="12">
        <v>21</v>
      </c>
      <c r="B30" s="13" t="s">
        <v>115</v>
      </c>
      <c r="C30" s="14" t="s">
        <v>116</v>
      </c>
      <c r="D30" s="15" t="s">
        <v>117</v>
      </c>
      <c r="E30" s="16">
        <v>7</v>
      </c>
      <c r="F30" s="16" t="s">
        <v>349</v>
      </c>
      <c r="G30" s="17"/>
    </row>
    <row r="31" spans="1:7" ht="24" customHeight="1">
      <c r="A31" s="12">
        <v>22</v>
      </c>
      <c r="B31" s="13" t="s">
        <v>85</v>
      </c>
      <c r="C31" s="14" t="s">
        <v>116</v>
      </c>
      <c r="D31" s="15">
        <v>1988</v>
      </c>
      <c r="E31" s="16">
        <v>7</v>
      </c>
      <c r="F31" s="16" t="s">
        <v>350</v>
      </c>
      <c r="G31" s="17"/>
    </row>
    <row r="32" spans="1:7" ht="24" customHeight="1">
      <c r="A32" s="12">
        <v>23</v>
      </c>
      <c r="B32" s="13" t="s">
        <v>118</v>
      </c>
      <c r="C32" s="14" t="s">
        <v>119</v>
      </c>
      <c r="D32" s="15" t="s">
        <v>92</v>
      </c>
      <c r="E32" s="16">
        <v>7</v>
      </c>
      <c r="F32" s="16" t="s">
        <v>351</v>
      </c>
      <c r="G32" s="17"/>
    </row>
    <row r="33" spans="1:7" ht="24" customHeight="1">
      <c r="A33" s="12">
        <v>24</v>
      </c>
      <c r="B33" s="13" t="s">
        <v>120</v>
      </c>
      <c r="C33" s="14" t="s">
        <v>121</v>
      </c>
      <c r="D33" s="15" t="s">
        <v>96</v>
      </c>
      <c r="E33" s="16">
        <v>6.5</v>
      </c>
      <c r="F33" s="16" t="s">
        <v>352</v>
      </c>
      <c r="G33" s="17"/>
    </row>
    <row r="34" spans="1:7" ht="24" customHeight="1">
      <c r="A34" s="12">
        <v>25</v>
      </c>
      <c r="B34" s="13" t="s">
        <v>23</v>
      </c>
      <c r="C34" s="14" t="s">
        <v>122</v>
      </c>
      <c r="D34" s="15">
        <v>1977</v>
      </c>
      <c r="E34" s="16">
        <v>7</v>
      </c>
      <c r="F34" s="16" t="s">
        <v>353</v>
      </c>
      <c r="G34" s="17"/>
    </row>
    <row r="35" spans="1:7" ht="24" customHeight="1">
      <c r="A35" s="12">
        <v>26</v>
      </c>
      <c r="B35" s="13" t="s">
        <v>123</v>
      </c>
      <c r="C35" s="14" t="s">
        <v>124</v>
      </c>
      <c r="D35" s="15">
        <v>1983</v>
      </c>
      <c r="E35" s="16">
        <v>6.5</v>
      </c>
      <c r="F35" s="16" t="s">
        <v>354</v>
      </c>
      <c r="G35" s="17"/>
    </row>
    <row r="36" spans="1:7" ht="24" customHeight="1">
      <c r="A36" s="12">
        <v>27</v>
      </c>
      <c r="B36" s="13" t="s">
        <v>125</v>
      </c>
      <c r="C36" s="14" t="s">
        <v>126</v>
      </c>
      <c r="D36" s="15">
        <v>1987</v>
      </c>
      <c r="E36" s="16">
        <v>7</v>
      </c>
      <c r="F36" s="16" t="s">
        <v>355</v>
      </c>
      <c r="G36" s="17"/>
    </row>
    <row r="37" spans="1:7" ht="24" customHeight="1">
      <c r="A37" s="12">
        <v>28</v>
      </c>
      <c r="B37" s="13" t="s">
        <v>127</v>
      </c>
      <c r="C37" s="14" t="s">
        <v>126</v>
      </c>
      <c r="D37" s="15" t="s">
        <v>128</v>
      </c>
      <c r="E37" s="16">
        <v>7.5</v>
      </c>
      <c r="F37" s="16" t="s">
        <v>356</v>
      </c>
      <c r="G37" s="17"/>
    </row>
    <row r="38" spans="1:7" ht="24" customHeight="1">
      <c r="A38" s="12">
        <v>29</v>
      </c>
      <c r="B38" s="13" t="s">
        <v>129</v>
      </c>
      <c r="C38" s="14" t="s">
        <v>130</v>
      </c>
      <c r="D38" s="15">
        <v>1981</v>
      </c>
      <c r="E38" s="16">
        <v>7</v>
      </c>
      <c r="F38" s="16" t="s">
        <v>357</v>
      </c>
      <c r="G38" s="17"/>
    </row>
    <row r="39" spans="1:7" ht="24" customHeight="1">
      <c r="A39" s="12">
        <v>30</v>
      </c>
      <c r="B39" s="13" t="s">
        <v>131</v>
      </c>
      <c r="C39" s="14" t="s">
        <v>132</v>
      </c>
      <c r="D39" s="15">
        <v>1982</v>
      </c>
      <c r="E39" s="16">
        <v>7.5</v>
      </c>
      <c r="F39" s="16" t="s">
        <v>358</v>
      </c>
      <c r="G39" s="17"/>
    </row>
    <row r="40" spans="1:7" ht="24" customHeight="1">
      <c r="A40" s="12">
        <v>31</v>
      </c>
      <c r="B40" s="13" t="s">
        <v>133</v>
      </c>
      <c r="C40" s="14" t="s">
        <v>134</v>
      </c>
      <c r="D40" s="15">
        <v>1981</v>
      </c>
      <c r="E40" s="16">
        <v>7</v>
      </c>
      <c r="F40" s="16" t="s">
        <v>359</v>
      </c>
      <c r="G40" s="17"/>
    </row>
    <row r="41" spans="1:7" ht="24" customHeight="1">
      <c r="A41" s="12">
        <v>32</v>
      </c>
      <c r="B41" s="13" t="s">
        <v>135</v>
      </c>
      <c r="C41" s="14" t="s">
        <v>136</v>
      </c>
      <c r="D41" s="15">
        <v>1991</v>
      </c>
      <c r="E41" s="16">
        <v>7.5</v>
      </c>
      <c r="F41" s="16" t="s">
        <v>360</v>
      </c>
      <c r="G41" s="17"/>
    </row>
    <row r="42" spans="1:7" ht="24" customHeight="1">
      <c r="A42" s="12">
        <v>33</v>
      </c>
      <c r="B42" s="13" t="s">
        <v>137</v>
      </c>
      <c r="C42" s="14" t="s">
        <v>138</v>
      </c>
      <c r="D42" s="15">
        <v>1987</v>
      </c>
      <c r="E42" s="16">
        <v>7</v>
      </c>
      <c r="F42" s="16" t="s">
        <v>361</v>
      </c>
      <c r="G42" s="17"/>
    </row>
    <row r="43" spans="1:7" ht="24" customHeight="1">
      <c r="A43" s="18">
        <v>34</v>
      </c>
      <c r="B43" s="13" t="s">
        <v>139</v>
      </c>
      <c r="C43" s="14" t="s">
        <v>140</v>
      </c>
      <c r="D43" s="15">
        <v>1984</v>
      </c>
      <c r="E43" s="16">
        <v>7</v>
      </c>
      <c r="F43" s="16" t="s">
        <v>362</v>
      </c>
      <c r="G43" s="17"/>
    </row>
    <row r="44" spans="1:7" ht="24" customHeight="1">
      <c r="A44" s="12">
        <v>35</v>
      </c>
      <c r="B44" s="13" t="s">
        <v>141</v>
      </c>
      <c r="C44" s="14" t="s">
        <v>37</v>
      </c>
      <c r="D44" s="15">
        <v>1977</v>
      </c>
      <c r="E44" s="16">
        <v>6.5</v>
      </c>
      <c r="F44" s="16" t="s">
        <v>363</v>
      </c>
      <c r="G44" s="17"/>
    </row>
    <row r="45" spans="1:7" ht="24" customHeight="1">
      <c r="A45" s="12">
        <v>36</v>
      </c>
      <c r="B45" s="13" t="s">
        <v>142</v>
      </c>
      <c r="C45" s="14" t="s">
        <v>37</v>
      </c>
      <c r="D45" s="15">
        <v>1976</v>
      </c>
      <c r="E45" s="16">
        <v>7</v>
      </c>
      <c r="F45" s="16" t="s">
        <v>364</v>
      </c>
      <c r="G45" s="17"/>
    </row>
    <row r="46" spans="1:7" ht="24" customHeight="1">
      <c r="A46" s="18">
        <v>37</v>
      </c>
      <c r="B46" s="13" t="s">
        <v>143</v>
      </c>
      <c r="C46" s="14" t="s">
        <v>144</v>
      </c>
      <c r="D46" s="15" t="s">
        <v>145</v>
      </c>
      <c r="E46" s="16">
        <v>6.5</v>
      </c>
      <c r="F46" s="16" t="s">
        <v>365</v>
      </c>
      <c r="G46" s="17"/>
    </row>
    <row r="47" spans="1:7" ht="24" customHeight="1">
      <c r="A47" s="12">
        <v>38</v>
      </c>
      <c r="B47" s="13" t="s">
        <v>146</v>
      </c>
      <c r="C47" s="14" t="s">
        <v>39</v>
      </c>
      <c r="D47" s="15">
        <v>1984</v>
      </c>
      <c r="E47" s="16">
        <v>7</v>
      </c>
      <c r="F47" s="16" t="s">
        <v>366</v>
      </c>
      <c r="G47" s="17"/>
    </row>
    <row r="48" spans="1:7" ht="24" customHeight="1">
      <c r="A48" s="12">
        <v>39</v>
      </c>
      <c r="B48" s="13" t="s">
        <v>23</v>
      </c>
      <c r="C48" s="14" t="s">
        <v>39</v>
      </c>
      <c r="D48" s="15" t="s">
        <v>147</v>
      </c>
      <c r="E48" s="16">
        <v>7</v>
      </c>
      <c r="F48" s="16" t="s">
        <v>367</v>
      </c>
      <c r="G48" s="17"/>
    </row>
    <row r="49" spans="1:7" ht="24" customHeight="1">
      <c r="A49" s="12">
        <v>40</v>
      </c>
      <c r="B49" s="13" t="s">
        <v>148</v>
      </c>
      <c r="C49" s="14" t="s">
        <v>149</v>
      </c>
      <c r="D49" s="15" t="s">
        <v>109</v>
      </c>
      <c r="E49" s="16">
        <v>6.5</v>
      </c>
      <c r="F49" s="16" t="s">
        <v>368</v>
      </c>
      <c r="G49" s="17"/>
    </row>
    <row r="50" spans="1:7" ht="24" customHeight="1">
      <c r="A50" s="12">
        <v>41</v>
      </c>
      <c r="B50" s="13" t="s">
        <v>150</v>
      </c>
      <c r="C50" s="14" t="s">
        <v>151</v>
      </c>
      <c r="D50" s="15" t="s">
        <v>152</v>
      </c>
      <c r="E50" s="16">
        <v>7</v>
      </c>
      <c r="F50" s="16" t="s">
        <v>369</v>
      </c>
      <c r="G50" s="17"/>
    </row>
    <row r="51" spans="1:7" ht="24" customHeight="1">
      <c r="A51" s="12">
        <v>42</v>
      </c>
      <c r="B51" s="13" t="s">
        <v>153</v>
      </c>
      <c r="C51" s="14" t="s">
        <v>154</v>
      </c>
      <c r="D51" s="15" t="s">
        <v>147</v>
      </c>
      <c r="E51" s="16">
        <v>7</v>
      </c>
      <c r="F51" s="16" t="s">
        <v>329</v>
      </c>
      <c r="G51" s="17"/>
    </row>
    <row r="52" spans="1:7" ht="24" customHeight="1">
      <c r="A52" s="12">
        <v>43</v>
      </c>
      <c r="B52" s="13" t="s">
        <v>155</v>
      </c>
      <c r="C52" s="14" t="s">
        <v>156</v>
      </c>
      <c r="D52" s="15" t="s">
        <v>109</v>
      </c>
      <c r="E52" s="16">
        <v>7.5</v>
      </c>
      <c r="F52" s="16" t="s">
        <v>304</v>
      </c>
      <c r="G52" s="17"/>
    </row>
    <row r="53" spans="1:7" ht="24" customHeight="1">
      <c r="A53" s="12">
        <v>44</v>
      </c>
      <c r="B53" s="13" t="s">
        <v>157</v>
      </c>
      <c r="C53" s="14" t="s">
        <v>156</v>
      </c>
      <c r="D53" s="15">
        <v>1986</v>
      </c>
      <c r="E53" s="16">
        <v>7</v>
      </c>
      <c r="F53" s="16" t="s">
        <v>305</v>
      </c>
      <c r="G53" s="17"/>
    </row>
    <row r="54" spans="1:7" ht="24" customHeight="1">
      <c r="A54" s="12">
        <v>45</v>
      </c>
      <c r="B54" s="13" t="s">
        <v>90</v>
      </c>
      <c r="C54" s="14" t="s">
        <v>158</v>
      </c>
      <c r="D54" s="15">
        <v>1980</v>
      </c>
      <c r="E54" s="16">
        <v>7</v>
      </c>
      <c r="F54" s="16" t="s">
        <v>370</v>
      </c>
      <c r="G54" s="17"/>
    </row>
    <row r="55" spans="1:7" ht="24" customHeight="1">
      <c r="A55" s="18">
        <v>46</v>
      </c>
      <c r="B55" s="13" t="s">
        <v>159</v>
      </c>
      <c r="C55" s="14" t="s">
        <v>51</v>
      </c>
      <c r="D55" s="15">
        <v>1988</v>
      </c>
      <c r="E55" s="16">
        <v>7</v>
      </c>
      <c r="F55" s="16" t="s">
        <v>371</v>
      </c>
      <c r="G55" s="17"/>
    </row>
    <row r="56" spans="1:7" ht="24" customHeight="1">
      <c r="A56" s="12">
        <v>47</v>
      </c>
      <c r="B56" s="13" t="s">
        <v>123</v>
      </c>
      <c r="C56" s="14" t="s">
        <v>52</v>
      </c>
      <c r="D56" s="15" t="s">
        <v>160</v>
      </c>
      <c r="E56" s="16">
        <v>7</v>
      </c>
      <c r="F56" s="16" t="s">
        <v>372</v>
      </c>
      <c r="G56" s="17"/>
    </row>
    <row r="57" spans="1:7" ht="24" customHeight="1">
      <c r="A57" s="12">
        <v>48</v>
      </c>
      <c r="B57" s="13" t="s">
        <v>93</v>
      </c>
      <c r="C57" s="14" t="s">
        <v>161</v>
      </c>
      <c r="D57" s="15" t="s">
        <v>162</v>
      </c>
      <c r="E57" s="16">
        <v>6.5</v>
      </c>
      <c r="F57" s="16" t="s">
        <v>307</v>
      </c>
      <c r="G57" s="17"/>
    </row>
    <row r="58" spans="1:7" ht="24" customHeight="1">
      <c r="A58" s="12">
        <v>49</v>
      </c>
      <c r="B58" s="13" t="s">
        <v>163</v>
      </c>
      <c r="C58" s="14" t="s">
        <v>54</v>
      </c>
      <c r="D58" s="15">
        <v>1988</v>
      </c>
      <c r="E58" s="127" t="s">
        <v>373</v>
      </c>
      <c r="F58" s="128"/>
      <c r="G58" s="129"/>
    </row>
    <row r="59" spans="1:7" ht="24" customHeight="1">
      <c r="A59" s="12">
        <v>50</v>
      </c>
      <c r="B59" s="13" t="s">
        <v>164</v>
      </c>
      <c r="C59" s="14" t="s">
        <v>54</v>
      </c>
      <c r="D59" s="15" t="s">
        <v>165</v>
      </c>
      <c r="E59" s="16">
        <v>7</v>
      </c>
      <c r="F59" s="16" t="s">
        <v>306</v>
      </c>
      <c r="G59" s="17"/>
    </row>
    <row r="60" spans="1:7" ht="24" customHeight="1">
      <c r="A60" s="12">
        <v>51</v>
      </c>
      <c r="B60" s="13" t="s">
        <v>166</v>
      </c>
      <c r="C60" s="14" t="s">
        <v>57</v>
      </c>
      <c r="D60" s="15">
        <v>1982</v>
      </c>
      <c r="E60" s="16">
        <v>7</v>
      </c>
      <c r="F60" s="16" t="s">
        <v>309</v>
      </c>
      <c r="G60" s="17"/>
    </row>
    <row r="61" spans="1:7" ht="24" customHeight="1">
      <c r="A61" s="12">
        <v>52</v>
      </c>
      <c r="B61" s="13" t="s">
        <v>167</v>
      </c>
      <c r="C61" s="14" t="s">
        <v>57</v>
      </c>
      <c r="D61" s="15">
        <v>1991</v>
      </c>
      <c r="E61" s="16">
        <v>7</v>
      </c>
      <c r="F61" s="16" t="s">
        <v>310</v>
      </c>
      <c r="G61" s="17"/>
    </row>
    <row r="62" spans="1:7" ht="24" customHeight="1">
      <c r="A62" s="12">
        <v>53</v>
      </c>
      <c r="B62" s="13" t="s">
        <v>168</v>
      </c>
      <c r="C62" s="14" t="s">
        <v>169</v>
      </c>
      <c r="D62" s="15" t="s">
        <v>170</v>
      </c>
      <c r="E62" s="16">
        <v>7</v>
      </c>
      <c r="F62" s="16" t="s">
        <v>311</v>
      </c>
      <c r="G62" s="17"/>
    </row>
    <row r="63" spans="1:7" ht="24" customHeight="1">
      <c r="A63" s="12">
        <v>54</v>
      </c>
      <c r="B63" s="13" t="s">
        <v>171</v>
      </c>
      <c r="C63" s="14" t="s">
        <v>172</v>
      </c>
      <c r="D63" s="15" t="s">
        <v>152</v>
      </c>
      <c r="E63" s="16">
        <v>7</v>
      </c>
      <c r="F63" s="16" t="s">
        <v>312</v>
      </c>
      <c r="G63" s="17"/>
    </row>
    <row r="64" spans="1:7" ht="24" customHeight="1">
      <c r="A64" s="12">
        <v>55</v>
      </c>
      <c r="B64" s="13" t="s">
        <v>173</v>
      </c>
      <c r="C64" s="14" t="s">
        <v>174</v>
      </c>
      <c r="D64" s="15">
        <v>32507</v>
      </c>
      <c r="E64" s="16">
        <v>7</v>
      </c>
      <c r="F64" s="16" t="s">
        <v>313</v>
      </c>
      <c r="G64" s="15"/>
    </row>
    <row r="65" spans="1:7" ht="24" customHeight="1">
      <c r="A65" s="12">
        <v>56</v>
      </c>
      <c r="B65" s="13" t="s">
        <v>175</v>
      </c>
      <c r="C65" s="14" t="s">
        <v>174</v>
      </c>
      <c r="D65" s="15">
        <v>1991</v>
      </c>
      <c r="E65" s="16">
        <v>7</v>
      </c>
      <c r="F65" s="16" t="s">
        <v>314</v>
      </c>
      <c r="G65" s="15"/>
    </row>
    <row r="66" spans="1:7" ht="24" customHeight="1">
      <c r="A66" s="12">
        <v>57</v>
      </c>
      <c r="B66" s="13" t="s">
        <v>93</v>
      </c>
      <c r="C66" s="14" t="s">
        <v>176</v>
      </c>
      <c r="D66" s="15">
        <v>1989</v>
      </c>
      <c r="E66" s="16">
        <v>7</v>
      </c>
      <c r="F66" s="16" t="s">
        <v>315</v>
      </c>
      <c r="G66" s="15"/>
    </row>
    <row r="67" spans="1:7" ht="24" customHeight="1">
      <c r="A67" s="12">
        <v>58</v>
      </c>
      <c r="B67" s="13" t="s">
        <v>177</v>
      </c>
      <c r="C67" s="14" t="s">
        <v>60</v>
      </c>
      <c r="D67" s="15">
        <v>1978</v>
      </c>
      <c r="E67" s="16">
        <v>7</v>
      </c>
      <c r="F67" s="16" t="s">
        <v>316</v>
      </c>
      <c r="G67" s="15"/>
    </row>
    <row r="68" spans="1:7" ht="24" customHeight="1">
      <c r="A68" s="12">
        <v>59</v>
      </c>
      <c r="B68" s="13" t="s">
        <v>178</v>
      </c>
      <c r="C68" s="14" t="s">
        <v>60</v>
      </c>
      <c r="D68" s="15" t="s">
        <v>179</v>
      </c>
      <c r="E68" s="16">
        <v>6</v>
      </c>
      <c r="F68" s="16" t="s">
        <v>317</v>
      </c>
      <c r="G68" s="15"/>
    </row>
    <row r="69" spans="1:7" ht="24" customHeight="1">
      <c r="A69" s="12">
        <v>60</v>
      </c>
      <c r="B69" s="13" t="s">
        <v>180</v>
      </c>
      <c r="C69" s="14" t="s">
        <v>60</v>
      </c>
      <c r="D69" s="15" t="s">
        <v>145</v>
      </c>
      <c r="E69" s="16">
        <v>6.5</v>
      </c>
      <c r="F69" s="16" t="s">
        <v>318</v>
      </c>
      <c r="G69" s="15"/>
    </row>
    <row r="70" spans="1:7" ht="24" customHeight="1">
      <c r="A70" s="12">
        <v>61</v>
      </c>
      <c r="B70" s="13" t="s">
        <v>181</v>
      </c>
      <c r="C70" s="14" t="s">
        <v>182</v>
      </c>
      <c r="D70" s="15">
        <v>1986</v>
      </c>
      <c r="E70" s="16">
        <v>7</v>
      </c>
      <c r="F70" s="16" t="s">
        <v>319</v>
      </c>
      <c r="G70" s="15"/>
    </row>
    <row r="71" spans="1:7" ht="24" customHeight="1">
      <c r="A71" s="12">
        <v>62</v>
      </c>
      <c r="B71" s="13" t="s">
        <v>35</v>
      </c>
      <c r="C71" s="14" t="s">
        <v>182</v>
      </c>
      <c r="D71" s="15">
        <v>1984</v>
      </c>
      <c r="E71" s="16">
        <v>6.5</v>
      </c>
      <c r="F71" s="16" t="s">
        <v>320</v>
      </c>
      <c r="G71" s="15"/>
    </row>
    <row r="72" spans="1:7" ht="24" customHeight="1">
      <c r="A72" s="12">
        <v>63</v>
      </c>
      <c r="B72" s="13" t="s">
        <v>44</v>
      </c>
      <c r="C72" s="14" t="s">
        <v>183</v>
      </c>
      <c r="D72" s="15" t="s">
        <v>179</v>
      </c>
      <c r="E72" s="16">
        <v>7</v>
      </c>
      <c r="F72" s="16" t="s">
        <v>321</v>
      </c>
      <c r="G72" s="15"/>
    </row>
    <row r="73" spans="1:7" ht="24" customHeight="1">
      <c r="A73" s="12">
        <v>64</v>
      </c>
      <c r="B73" s="13" t="s">
        <v>184</v>
      </c>
      <c r="C73" s="14" t="s">
        <v>185</v>
      </c>
      <c r="D73" s="15">
        <v>1978</v>
      </c>
      <c r="E73" s="16">
        <v>7.5</v>
      </c>
      <c r="F73" s="16" t="s">
        <v>322</v>
      </c>
      <c r="G73" s="15"/>
    </row>
    <row r="74" spans="1:7" ht="24" customHeight="1">
      <c r="A74" s="12">
        <v>65</v>
      </c>
      <c r="B74" s="13" t="s">
        <v>19</v>
      </c>
      <c r="C74" s="14" t="s">
        <v>64</v>
      </c>
      <c r="D74" s="15">
        <v>1976</v>
      </c>
      <c r="E74" s="16">
        <v>7</v>
      </c>
      <c r="F74" s="16" t="s">
        <v>323</v>
      </c>
      <c r="G74" s="15"/>
    </row>
    <row r="75" spans="1:7" ht="24" customHeight="1">
      <c r="A75" s="12">
        <v>66</v>
      </c>
      <c r="B75" s="13" t="s">
        <v>186</v>
      </c>
      <c r="C75" s="14" t="s">
        <v>187</v>
      </c>
      <c r="D75" s="15">
        <v>1984</v>
      </c>
      <c r="E75" s="16">
        <v>7</v>
      </c>
      <c r="F75" s="16" t="s">
        <v>324</v>
      </c>
      <c r="G75" s="15"/>
    </row>
    <row r="76" spans="1:7" ht="24" customHeight="1">
      <c r="A76" s="12">
        <v>67</v>
      </c>
      <c r="B76" s="13" t="s">
        <v>188</v>
      </c>
      <c r="C76" s="14" t="s">
        <v>189</v>
      </c>
      <c r="D76" s="15" t="s">
        <v>190</v>
      </c>
      <c r="E76" s="16">
        <v>7</v>
      </c>
      <c r="F76" s="16" t="s">
        <v>325</v>
      </c>
      <c r="G76" s="15"/>
    </row>
    <row r="77" spans="1:7" ht="24" customHeight="1">
      <c r="A77" s="12">
        <v>68</v>
      </c>
      <c r="B77" s="13" t="s">
        <v>191</v>
      </c>
      <c r="C77" s="14" t="s">
        <v>189</v>
      </c>
      <c r="D77" s="15">
        <v>1981</v>
      </c>
      <c r="E77" s="16">
        <v>6</v>
      </c>
      <c r="F77" s="16" t="s">
        <v>326</v>
      </c>
      <c r="G77" s="15"/>
    </row>
    <row r="78" spans="1:7" ht="24" customHeight="1">
      <c r="A78" s="12">
        <v>69</v>
      </c>
      <c r="B78" s="13" t="s">
        <v>192</v>
      </c>
      <c r="C78" s="14" t="s">
        <v>189</v>
      </c>
      <c r="D78" s="15" t="s">
        <v>109</v>
      </c>
      <c r="E78" s="16">
        <v>7.5</v>
      </c>
      <c r="F78" s="16" t="s">
        <v>327</v>
      </c>
      <c r="G78" s="15"/>
    </row>
    <row r="79" spans="1:7" ht="24" customHeight="1">
      <c r="A79" s="12">
        <v>70</v>
      </c>
      <c r="B79" s="32" t="s">
        <v>193</v>
      </c>
      <c r="C79" s="33" t="s">
        <v>66</v>
      </c>
      <c r="D79" s="31">
        <v>1987</v>
      </c>
      <c r="E79" s="16">
        <v>7.5</v>
      </c>
      <c r="F79" s="16" t="s">
        <v>308</v>
      </c>
      <c r="G79" s="15"/>
    </row>
    <row r="80" spans="1:7" ht="16.5" customHeight="1">
      <c r="A80" s="118" t="s">
        <v>68</v>
      </c>
      <c r="B80" s="124"/>
      <c r="C80" s="19">
        <f>COUNT(E10:E79)</f>
        <v>69</v>
      </c>
      <c r="D80" s="20"/>
      <c r="E80" s="21" t="s">
        <v>69</v>
      </c>
      <c r="F80" s="22">
        <f>COUNTIF(E10:E79,"&gt;=8")</f>
        <v>0</v>
      </c>
      <c r="G80" s="23"/>
    </row>
    <row r="81" spans="1:7" ht="16.5" customHeight="1">
      <c r="A81" s="114" t="s">
        <v>70</v>
      </c>
      <c r="B81" s="115"/>
      <c r="C81" s="23">
        <f>COUNTIF(E10:E79,"&gt;=5.0")</f>
        <v>69</v>
      </c>
      <c r="D81" s="20"/>
      <c r="E81" s="21" t="s">
        <v>71</v>
      </c>
      <c r="F81" s="22">
        <f>COUNTIF(E10:E79,"&gt;=7")-F80</f>
        <v>51</v>
      </c>
      <c r="G81" s="23"/>
    </row>
    <row r="82" spans="1:7" ht="16.5" customHeight="1">
      <c r="A82" s="114" t="s">
        <v>72</v>
      </c>
      <c r="B82" s="115"/>
      <c r="C82" s="24">
        <f>COUNTIF(E10:E79,"&lt;5.0")</f>
        <v>0</v>
      </c>
      <c r="D82" s="20"/>
      <c r="E82" s="21" t="s">
        <v>73</v>
      </c>
      <c r="F82" s="22">
        <f>C80-SUM(F80,F81,C82)</f>
        <v>18</v>
      </c>
      <c r="G82" s="23"/>
    </row>
    <row r="83" spans="1:9" s="26" customFormat="1" ht="16.5" customHeight="1">
      <c r="A83" s="116" t="s">
        <v>74</v>
      </c>
      <c r="B83" s="116"/>
      <c r="C83" s="116"/>
      <c r="D83" s="116"/>
      <c r="E83" s="116"/>
      <c r="F83" s="116"/>
      <c r="G83" s="116"/>
      <c r="H83" s="116"/>
      <c r="I83" s="25"/>
    </row>
    <row r="84" spans="1:9" s="26" customFormat="1" ht="18.75" customHeight="1">
      <c r="A84" s="27"/>
      <c r="B84" s="28"/>
      <c r="C84" s="28"/>
      <c r="D84" s="28"/>
      <c r="E84" s="28"/>
      <c r="F84" s="28"/>
      <c r="G84" s="117" t="s">
        <v>75</v>
      </c>
      <c r="H84" s="117"/>
      <c r="I84" s="4"/>
    </row>
    <row r="85" spans="1:9" s="26" customFormat="1" ht="16.5">
      <c r="A85" s="27"/>
      <c r="B85" s="28"/>
      <c r="C85" s="28"/>
      <c r="D85" s="28"/>
      <c r="E85" s="28"/>
      <c r="F85" s="28"/>
      <c r="G85" s="28"/>
      <c r="H85" s="4"/>
      <c r="I85" s="4"/>
    </row>
    <row r="86" spans="1:9" s="26" customFormat="1" ht="16.5">
      <c r="A86" s="27"/>
      <c r="B86" s="28"/>
      <c r="C86" s="28"/>
      <c r="D86" s="28"/>
      <c r="E86" s="28"/>
      <c r="F86" s="28"/>
      <c r="G86" s="28"/>
      <c r="H86" s="2"/>
      <c r="I86" s="2"/>
    </row>
    <row r="87" spans="1:9" s="26" customFormat="1" ht="16.5">
      <c r="A87" s="27"/>
      <c r="B87" s="28"/>
      <c r="C87" s="28"/>
      <c r="D87" s="28"/>
      <c r="E87" s="28"/>
      <c r="F87" s="28"/>
      <c r="G87" s="28"/>
      <c r="H87" s="2"/>
      <c r="I87" s="2"/>
    </row>
    <row r="88" spans="1:9" s="26" customFormat="1" ht="16.5" customHeight="1">
      <c r="A88" s="118" t="s">
        <v>76</v>
      </c>
      <c r="B88" s="118"/>
      <c r="C88" s="118"/>
      <c r="D88" s="118"/>
      <c r="E88" s="118"/>
      <c r="F88" s="118"/>
      <c r="G88" s="118"/>
      <c r="H88" s="118"/>
      <c r="I88" s="118"/>
    </row>
    <row r="89" spans="2:3" ht="16.5">
      <c r="B89" s="30"/>
      <c r="C89" s="30"/>
    </row>
    <row r="90" spans="2:3" ht="16.5">
      <c r="B90" s="30"/>
      <c r="C90" s="30"/>
    </row>
    <row r="91" spans="2:3" ht="16.5">
      <c r="B91" s="30"/>
      <c r="C91" s="30"/>
    </row>
    <row r="92" spans="2:3" ht="16.5">
      <c r="B92" s="30"/>
      <c r="C92" s="30"/>
    </row>
    <row r="93" spans="2:3" ht="16.5">
      <c r="B93" s="30"/>
      <c r="C93" s="30"/>
    </row>
    <row r="94" spans="2:3" ht="16.5">
      <c r="B94" s="30"/>
      <c r="C94" s="30"/>
    </row>
    <row r="95" spans="2:3" ht="16.5">
      <c r="B95" s="30"/>
      <c r="C95" s="30"/>
    </row>
    <row r="96" ht="16.5">
      <c r="C96" s="30"/>
    </row>
  </sheetData>
  <sheetProtection/>
  <mergeCells count="17">
    <mergeCell ref="A1:C1"/>
    <mergeCell ref="D1:G1"/>
    <mergeCell ref="A2:C2"/>
    <mergeCell ref="A3:C3"/>
    <mergeCell ref="A5:G5"/>
    <mergeCell ref="B7:G7"/>
    <mergeCell ref="B8:C8"/>
    <mergeCell ref="F8:G8"/>
    <mergeCell ref="B9:C9"/>
    <mergeCell ref="A80:B80"/>
    <mergeCell ref="A6:G6"/>
    <mergeCell ref="A82:B82"/>
    <mergeCell ref="A83:H83"/>
    <mergeCell ref="G84:H84"/>
    <mergeCell ref="A88:I88"/>
    <mergeCell ref="E58:G58"/>
    <mergeCell ref="A81:B81"/>
  </mergeCells>
  <conditionalFormatting sqref="E10:G10 E79:F79 E16:E78 F11:F57 F59:F78">
    <cfRule type="cellIs" priority="7" dxfId="100" operator="lessThan" stopIfTrue="1">
      <formula>5</formula>
    </cfRule>
  </conditionalFormatting>
  <conditionalFormatting sqref="E11:E14">
    <cfRule type="cellIs" priority="6" dxfId="100" operator="lessThan" stopIfTrue="1">
      <formula>5</formula>
    </cfRule>
  </conditionalFormatting>
  <conditionalFormatting sqref="E10:E14 E16:E79">
    <cfRule type="cellIs" priority="5" dxfId="101" operator="lessThan">
      <formula>5</formula>
    </cfRule>
  </conditionalFormatting>
  <conditionalFormatting sqref="E15">
    <cfRule type="cellIs" priority="4" dxfId="100" operator="lessThan" stopIfTrue="1">
      <formula>5</formula>
    </cfRule>
  </conditionalFormatting>
  <conditionalFormatting sqref="E15">
    <cfRule type="cellIs" priority="3" dxfId="101" operator="lessThan">
      <formula>5</formula>
    </cfRule>
  </conditionalFormatting>
  <conditionalFormatting sqref="G64:G79">
    <cfRule type="cellIs" priority="2" dxfId="100" operator="lessThan" stopIfTrue="1">
      <formula>5</formula>
    </cfRule>
  </conditionalFormatting>
  <conditionalFormatting sqref="G11:G57 G59:G63">
    <cfRule type="cellIs" priority="1" dxfId="100" operator="lessThan" stopIfTrue="1">
      <formula>5</formula>
    </cfRule>
  </conditionalFormatting>
  <printOptions/>
  <pageMargins left="0.61" right="0" top="0" bottom="0" header="0.28" footer="0.17"/>
  <pageSetup horizontalDpi="600" verticalDpi="600" orientation="portrait" r:id="rId2"/>
  <headerFooter>
    <oddFooter>&amp;C&amp;P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96"/>
  <sheetViews>
    <sheetView zoomScale="96" zoomScaleNormal="96" zoomScalePageLayoutView="0" workbookViewId="0" topLeftCell="A1">
      <selection activeCell="E16" sqref="E16"/>
    </sheetView>
  </sheetViews>
  <sheetFormatPr defaultColWidth="9.00390625" defaultRowHeight="15.75"/>
  <cols>
    <col min="1" max="1" width="4.375" style="29" customWidth="1"/>
    <col min="2" max="2" width="22.75390625" style="0" customWidth="1"/>
    <col min="3" max="3" width="9.75390625" style="0" customWidth="1"/>
    <col min="4" max="4" width="12.50390625" style="0" customWidth="1"/>
    <col min="5" max="5" width="10.75390625" style="0" customWidth="1"/>
    <col min="6" max="6" width="12.125" style="0" customWidth="1"/>
    <col min="7" max="7" width="18.25390625" style="0" customWidth="1"/>
  </cols>
  <sheetData>
    <row r="1" spans="1:7" s="1" customFormat="1" ht="16.5">
      <c r="A1" s="125" t="s">
        <v>0</v>
      </c>
      <c r="B1" s="125"/>
      <c r="C1" s="125"/>
      <c r="D1" s="126" t="s">
        <v>1</v>
      </c>
      <c r="E1" s="126"/>
      <c r="F1" s="126"/>
      <c r="G1" s="126"/>
    </row>
    <row r="2" spans="1:7" s="1" customFormat="1" ht="18.75">
      <c r="A2" s="126" t="s">
        <v>2</v>
      </c>
      <c r="B2" s="126"/>
      <c r="C2" s="126"/>
      <c r="D2" s="2"/>
      <c r="E2" s="2" t="s">
        <v>3</v>
      </c>
      <c r="F2" s="2"/>
      <c r="G2" s="3"/>
    </row>
    <row r="3" spans="1:7" s="1" customFormat="1" ht="16.5">
      <c r="A3" s="126" t="s">
        <v>4</v>
      </c>
      <c r="B3" s="126"/>
      <c r="C3" s="126"/>
      <c r="D3" s="2"/>
      <c r="E3" s="4"/>
      <c r="F3" s="4"/>
      <c r="G3" s="5"/>
    </row>
    <row r="4" spans="1:7" s="1" customFormat="1" ht="18.75">
      <c r="A4" s="6"/>
      <c r="B4" s="3"/>
      <c r="C4" s="3"/>
      <c r="D4" s="3"/>
      <c r="E4" s="7" t="s">
        <v>374</v>
      </c>
      <c r="F4" s="7"/>
      <c r="G4" s="5"/>
    </row>
    <row r="5" spans="1:7" s="1" customFormat="1" ht="27" customHeight="1">
      <c r="A5" s="120" t="s">
        <v>5</v>
      </c>
      <c r="B5" s="120"/>
      <c r="C5" s="120"/>
      <c r="D5" s="120"/>
      <c r="E5" s="120"/>
      <c r="F5" s="120"/>
      <c r="G5" s="120"/>
    </row>
    <row r="6" spans="1:7" s="1" customFormat="1" ht="21" customHeight="1">
      <c r="A6" s="120" t="s">
        <v>78</v>
      </c>
      <c r="B6" s="120"/>
      <c r="C6" s="120"/>
      <c r="D6" s="120"/>
      <c r="E6" s="120"/>
      <c r="F6" s="120"/>
      <c r="G6" s="120"/>
    </row>
    <row r="7" spans="1:7" s="1" customFormat="1" ht="39.75" customHeight="1">
      <c r="A7" s="3"/>
      <c r="B7" s="119" t="s">
        <v>375</v>
      </c>
      <c r="C7" s="120"/>
      <c r="D7" s="120"/>
      <c r="E7" s="120"/>
      <c r="F7" s="120"/>
      <c r="G7" s="120"/>
    </row>
    <row r="8" spans="1:7" s="1" customFormat="1" ht="18.75" customHeight="1">
      <c r="A8" s="8"/>
      <c r="B8" s="121" t="s">
        <v>376</v>
      </c>
      <c r="C8" s="121"/>
      <c r="D8" s="9"/>
      <c r="E8" s="9"/>
      <c r="F8" s="122" t="s">
        <v>80</v>
      </c>
      <c r="G8" s="122"/>
    </row>
    <row r="9" spans="1:7" s="11" customFormat="1" ht="25.5" customHeight="1">
      <c r="A9" s="10" t="s">
        <v>7</v>
      </c>
      <c r="B9" s="123" t="s">
        <v>8</v>
      </c>
      <c r="C9" s="123"/>
      <c r="D9" s="10" t="s">
        <v>9</v>
      </c>
      <c r="E9" s="10" t="s">
        <v>10</v>
      </c>
      <c r="F9" s="10" t="s">
        <v>11</v>
      </c>
      <c r="G9" s="10" t="s">
        <v>12</v>
      </c>
    </row>
    <row r="10" spans="1:7" ht="24" customHeight="1">
      <c r="A10" s="12">
        <v>1</v>
      </c>
      <c r="B10" s="13" t="s">
        <v>81</v>
      </c>
      <c r="C10" s="14" t="s">
        <v>13</v>
      </c>
      <c r="D10" s="15">
        <v>1985</v>
      </c>
      <c r="E10" s="16">
        <v>7</v>
      </c>
      <c r="F10" s="16" t="s">
        <v>384</v>
      </c>
      <c r="G10" s="17"/>
    </row>
    <row r="11" spans="1:7" ht="24" customHeight="1">
      <c r="A11" s="12">
        <v>2</v>
      </c>
      <c r="B11" s="13" t="s">
        <v>50</v>
      </c>
      <c r="C11" s="14" t="s">
        <v>13</v>
      </c>
      <c r="D11" s="15">
        <v>1981</v>
      </c>
      <c r="E11" s="16">
        <v>8.5</v>
      </c>
      <c r="F11" s="16" t="s">
        <v>385</v>
      </c>
      <c r="G11" s="17"/>
    </row>
    <row r="12" spans="1:7" ht="24" customHeight="1">
      <c r="A12" s="12">
        <v>3</v>
      </c>
      <c r="B12" s="13" t="s">
        <v>82</v>
      </c>
      <c r="C12" s="14" t="s">
        <v>13</v>
      </c>
      <c r="D12" s="15">
        <v>1983</v>
      </c>
      <c r="E12" s="16">
        <v>6</v>
      </c>
      <c r="F12" s="16" t="s">
        <v>386</v>
      </c>
      <c r="G12" s="17"/>
    </row>
    <row r="13" spans="1:7" ht="24" customHeight="1">
      <c r="A13" s="12">
        <v>4</v>
      </c>
      <c r="B13" s="13" t="s">
        <v>83</v>
      </c>
      <c r="C13" s="14" t="s">
        <v>84</v>
      </c>
      <c r="D13" s="15">
        <v>1988</v>
      </c>
      <c r="E13" s="16">
        <v>6.5</v>
      </c>
      <c r="F13" s="16" t="s">
        <v>387</v>
      </c>
      <c r="G13" s="17"/>
    </row>
    <row r="14" spans="1:7" ht="24" customHeight="1">
      <c r="A14" s="12">
        <v>5</v>
      </c>
      <c r="B14" s="13" t="s">
        <v>85</v>
      </c>
      <c r="C14" s="14" t="s">
        <v>86</v>
      </c>
      <c r="D14" s="15">
        <v>1986</v>
      </c>
      <c r="E14" s="16">
        <v>6.5</v>
      </c>
      <c r="F14" s="16" t="s">
        <v>388</v>
      </c>
      <c r="G14" s="17"/>
    </row>
    <row r="15" spans="1:7" ht="24" customHeight="1">
      <c r="A15" s="12">
        <v>6</v>
      </c>
      <c r="B15" s="13" t="s">
        <v>87</v>
      </c>
      <c r="C15" s="14" t="s">
        <v>88</v>
      </c>
      <c r="D15" s="15" t="s">
        <v>89</v>
      </c>
      <c r="E15" s="16">
        <v>6</v>
      </c>
      <c r="F15" s="16" t="s">
        <v>389</v>
      </c>
      <c r="G15" s="17"/>
    </row>
    <row r="16" spans="1:7" ht="24" customHeight="1">
      <c r="A16" s="12">
        <v>7</v>
      </c>
      <c r="B16" s="13" t="s">
        <v>90</v>
      </c>
      <c r="C16" s="14" t="s">
        <v>91</v>
      </c>
      <c r="D16" s="15" t="s">
        <v>92</v>
      </c>
      <c r="E16" s="16">
        <v>8</v>
      </c>
      <c r="F16" s="16" t="s">
        <v>390</v>
      </c>
      <c r="G16" s="17"/>
    </row>
    <row r="17" spans="1:7" ht="24" customHeight="1">
      <c r="A17" s="12">
        <v>8</v>
      </c>
      <c r="B17" s="13" t="s">
        <v>93</v>
      </c>
      <c r="C17" s="14" t="s">
        <v>94</v>
      </c>
      <c r="D17" s="15">
        <v>1989</v>
      </c>
      <c r="E17" s="16">
        <v>8.5</v>
      </c>
      <c r="F17" s="16" t="s">
        <v>391</v>
      </c>
      <c r="G17" s="17"/>
    </row>
    <row r="18" spans="1:7" ht="24" customHeight="1">
      <c r="A18" s="12">
        <v>9</v>
      </c>
      <c r="B18" s="13" t="s">
        <v>31</v>
      </c>
      <c r="C18" s="14" t="s">
        <v>95</v>
      </c>
      <c r="D18" s="15" t="s">
        <v>96</v>
      </c>
      <c r="E18" s="16">
        <v>8</v>
      </c>
      <c r="F18" s="16" t="s">
        <v>392</v>
      </c>
      <c r="G18" s="17"/>
    </row>
    <row r="19" spans="1:7" ht="24" customHeight="1">
      <c r="A19" s="12">
        <v>10</v>
      </c>
      <c r="B19" s="13" t="s">
        <v>33</v>
      </c>
      <c r="C19" s="14" t="s">
        <v>97</v>
      </c>
      <c r="D19" s="15" t="s">
        <v>98</v>
      </c>
      <c r="E19" s="16">
        <v>7.5</v>
      </c>
      <c r="F19" s="16" t="s">
        <v>393</v>
      </c>
      <c r="G19" s="17"/>
    </row>
    <row r="20" spans="1:7" ht="24" customHeight="1">
      <c r="A20" s="12">
        <v>11</v>
      </c>
      <c r="B20" s="13" t="s">
        <v>99</v>
      </c>
      <c r="C20" s="14" t="s">
        <v>100</v>
      </c>
      <c r="D20" s="15">
        <v>1972</v>
      </c>
      <c r="E20" s="16">
        <v>7.5</v>
      </c>
      <c r="F20" s="16" t="s">
        <v>394</v>
      </c>
      <c r="G20" s="17"/>
    </row>
    <row r="21" spans="1:7" ht="24" customHeight="1">
      <c r="A21" s="12">
        <v>12</v>
      </c>
      <c r="B21" s="13" t="s">
        <v>101</v>
      </c>
      <c r="C21" s="14" t="s">
        <v>102</v>
      </c>
      <c r="D21" s="15">
        <v>1983</v>
      </c>
      <c r="E21" s="16">
        <v>6</v>
      </c>
      <c r="F21" s="16" t="s">
        <v>395</v>
      </c>
      <c r="G21" s="17"/>
    </row>
    <row r="22" spans="1:7" ht="24" customHeight="1">
      <c r="A22" s="12">
        <v>13</v>
      </c>
      <c r="B22" s="13" t="s">
        <v>103</v>
      </c>
      <c r="C22" s="14" t="s">
        <v>20</v>
      </c>
      <c r="D22" s="15" t="s">
        <v>89</v>
      </c>
      <c r="E22" s="16">
        <v>6</v>
      </c>
      <c r="F22" s="16" t="s">
        <v>396</v>
      </c>
      <c r="G22" s="17"/>
    </row>
    <row r="23" spans="1:7" ht="24" customHeight="1">
      <c r="A23" s="12">
        <v>14</v>
      </c>
      <c r="B23" s="13" t="s">
        <v>104</v>
      </c>
      <c r="C23" s="14" t="s">
        <v>105</v>
      </c>
      <c r="D23" s="15" t="s">
        <v>106</v>
      </c>
      <c r="E23" s="16">
        <v>7.5</v>
      </c>
      <c r="F23" s="16" t="s">
        <v>397</v>
      </c>
      <c r="G23" s="17"/>
    </row>
    <row r="24" spans="1:7" ht="24" customHeight="1">
      <c r="A24" s="12">
        <v>15</v>
      </c>
      <c r="B24" s="13" t="s">
        <v>107</v>
      </c>
      <c r="C24" s="14" t="s">
        <v>108</v>
      </c>
      <c r="D24" s="15" t="s">
        <v>109</v>
      </c>
      <c r="E24" s="16">
        <v>6</v>
      </c>
      <c r="F24" s="16" t="s">
        <v>398</v>
      </c>
      <c r="G24" s="17"/>
    </row>
    <row r="25" spans="1:7" ht="24" customHeight="1">
      <c r="A25" s="12">
        <v>16</v>
      </c>
      <c r="B25" s="13" t="s">
        <v>110</v>
      </c>
      <c r="C25" s="14" t="s">
        <v>111</v>
      </c>
      <c r="D25" s="15">
        <v>1983</v>
      </c>
      <c r="E25" s="16">
        <v>7</v>
      </c>
      <c r="F25" s="16" t="s">
        <v>399</v>
      </c>
      <c r="G25" s="17"/>
    </row>
    <row r="26" spans="1:7" ht="24" customHeight="1">
      <c r="A26" s="12">
        <v>17</v>
      </c>
      <c r="B26" s="13" t="s">
        <v>27</v>
      </c>
      <c r="C26" s="14" t="s">
        <v>112</v>
      </c>
      <c r="D26" s="15">
        <v>1985</v>
      </c>
      <c r="E26" s="16">
        <v>7</v>
      </c>
      <c r="F26" s="16" t="s">
        <v>400</v>
      </c>
      <c r="G26" s="17"/>
    </row>
    <row r="27" spans="1:7" ht="24" customHeight="1">
      <c r="A27" s="18">
        <v>18</v>
      </c>
      <c r="B27" s="13" t="s">
        <v>113</v>
      </c>
      <c r="C27" s="14" t="s">
        <v>112</v>
      </c>
      <c r="D27" s="15">
        <v>1983</v>
      </c>
      <c r="E27" s="16">
        <v>6</v>
      </c>
      <c r="F27" s="16" t="s">
        <v>401</v>
      </c>
      <c r="G27" s="17"/>
    </row>
    <row r="28" spans="1:7" ht="24" customHeight="1">
      <c r="A28" s="12">
        <v>19</v>
      </c>
      <c r="B28" s="13" t="s">
        <v>47</v>
      </c>
      <c r="C28" s="14" t="s">
        <v>29</v>
      </c>
      <c r="D28" s="15">
        <v>1987</v>
      </c>
      <c r="E28" s="16">
        <v>7</v>
      </c>
      <c r="F28" s="16" t="s">
        <v>402</v>
      </c>
      <c r="G28" s="17"/>
    </row>
    <row r="29" spans="1:7" ht="24" customHeight="1">
      <c r="A29" s="12">
        <v>20</v>
      </c>
      <c r="B29" s="13" t="s">
        <v>114</v>
      </c>
      <c r="C29" s="14" t="s">
        <v>29</v>
      </c>
      <c r="D29" s="15">
        <v>1981</v>
      </c>
      <c r="E29" s="16">
        <v>5.5</v>
      </c>
      <c r="F29" s="16" t="s">
        <v>403</v>
      </c>
      <c r="G29" s="17"/>
    </row>
    <row r="30" spans="1:7" ht="24" customHeight="1">
      <c r="A30" s="12">
        <v>21</v>
      </c>
      <c r="B30" s="13" t="s">
        <v>115</v>
      </c>
      <c r="C30" s="14" t="s">
        <v>116</v>
      </c>
      <c r="D30" s="15" t="s">
        <v>117</v>
      </c>
      <c r="E30" s="16">
        <v>7.5</v>
      </c>
      <c r="F30" s="16" t="s">
        <v>404</v>
      </c>
      <c r="G30" s="17"/>
    </row>
    <row r="31" spans="1:7" ht="24" customHeight="1">
      <c r="A31" s="12">
        <v>22</v>
      </c>
      <c r="B31" s="13" t="s">
        <v>85</v>
      </c>
      <c r="C31" s="14" t="s">
        <v>116</v>
      </c>
      <c r="D31" s="15">
        <v>1988</v>
      </c>
      <c r="E31" s="16">
        <v>8</v>
      </c>
      <c r="F31" s="16" t="s">
        <v>405</v>
      </c>
      <c r="G31" s="17"/>
    </row>
    <row r="32" spans="1:7" ht="24" customHeight="1">
      <c r="A32" s="12">
        <v>23</v>
      </c>
      <c r="B32" s="13" t="s">
        <v>118</v>
      </c>
      <c r="C32" s="14" t="s">
        <v>119</v>
      </c>
      <c r="D32" s="15" t="s">
        <v>92</v>
      </c>
      <c r="E32" s="16">
        <v>6</v>
      </c>
      <c r="F32" s="16" t="s">
        <v>406</v>
      </c>
      <c r="G32" s="17"/>
    </row>
    <row r="33" spans="1:7" ht="24" customHeight="1">
      <c r="A33" s="12">
        <v>24</v>
      </c>
      <c r="B33" s="13" t="s">
        <v>120</v>
      </c>
      <c r="C33" s="14" t="s">
        <v>121</v>
      </c>
      <c r="D33" s="15" t="s">
        <v>96</v>
      </c>
      <c r="E33" s="16">
        <v>5</v>
      </c>
      <c r="F33" s="16" t="s">
        <v>407</v>
      </c>
      <c r="G33" s="17"/>
    </row>
    <row r="34" spans="1:7" ht="24" customHeight="1">
      <c r="A34" s="12">
        <v>25</v>
      </c>
      <c r="B34" s="13" t="s">
        <v>23</v>
      </c>
      <c r="C34" s="14" t="s">
        <v>122</v>
      </c>
      <c r="D34" s="15">
        <v>1977</v>
      </c>
      <c r="E34" s="16">
        <v>6</v>
      </c>
      <c r="F34" s="16" t="s">
        <v>408</v>
      </c>
      <c r="G34" s="17"/>
    </row>
    <row r="35" spans="1:7" ht="24" customHeight="1">
      <c r="A35" s="12">
        <v>26</v>
      </c>
      <c r="B35" s="13" t="s">
        <v>123</v>
      </c>
      <c r="C35" s="14" t="s">
        <v>124</v>
      </c>
      <c r="D35" s="15">
        <v>1983</v>
      </c>
      <c r="E35" s="16">
        <v>6.5</v>
      </c>
      <c r="F35" s="16" t="s">
        <v>409</v>
      </c>
      <c r="G35" s="17"/>
    </row>
    <row r="36" spans="1:7" ht="24" customHeight="1">
      <c r="A36" s="12">
        <v>27</v>
      </c>
      <c r="B36" s="13" t="s">
        <v>125</v>
      </c>
      <c r="C36" s="14" t="s">
        <v>126</v>
      </c>
      <c r="D36" s="15">
        <v>1987</v>
      </c>
      <c r="E36" s="16">
        <v>6</v>
      </c>
      <c r="F36" s="16" t="s">
        <v>410</v>
      </c>
      <c r="G36" s="17"/>
    </row>
    <row r="37" spans="1:7" ht="24" customHeight="1">
      <c r="A37" s="12">
        <v>28</v>
      </c>
      <c r="B37" s="13" t="s">
        <v>127</v>
      </c>
      <c r="C37" s="14" t="s">
        <v>126</v>
      </c>
      <c r="D37" s="15" t="s">
        <v>128</v>
      </c>
      <c r="E37" s="16">
        <v>8</v>
      </c>
      <c r="F37" s="16" t="s">
        <v>411</v>
      </c>
      <c r="G37" s="17"/>
    </row>
    <row r="38" spans="1:7" ht="24" customHeight="1">
      <c r="A38" s="12">
        <v>29</v>
      </c>
      <c r="B38" s="13" t="s">
        <v>129</v>
      </c>
      <c r="C38" s="14" t="s">
        <v>130</v>
      </c>
      <c r="D38" s="15">
        <v>1981</v>
      </c>
      <c r="E38" s="16">
        <v>6</v>
      </c>
      <c r="F38" s="16" t="s">
        <v>412</v>
      </c>
      <c r="G38" s="17"/>
    </row>
    <row r="39" spans="1:7" ht="24" customHeight="1">
      <c r="A39" s="12">
        <v>30</v>
      </c>
      <c r="B39" s="13" t="s">
        <v>131</v>
      </c>
      <c r="C39" s="14" t="s">
        <v>132</v>
      </c>
      <c r="D39" s="15">
        <v>1982</v>
      </c>
      <c r="E39" s="16">
        <v>8.5</v>
      </c>
      <c r="F39" s="16" t="s">
        <v>413</v>
      </c>
      <c r="G39" s="17"/>
    </row>
    <row r="40" spans="1:7" ht="24" customHeight="1">
      <c r="A40" s="12">
        <v>31</v>
      </c>
      <c r="B40" s="13" t="s">
        <v>133</v>
      </c>
      <c r="C40" s="14" t="s">
        <v>134</v>
      </c>
      <c r="D40" s="15">
        <v>1981</v>
      </c>
      <c r="E40" s="16">
        <v>6</v>
      </c>
      <c r="F40" s="16" t="s">
        <v>414</v>
      </c>
      <c r="G40" s="17"/>
    </row>
    <row r="41" spans="1:7" ht="24" customHeight="1">
      <c r="A41" s="12">
        <v>32</v>
      </c>
      <c r="B41" s="13" t="s">
        <v>135</v>
      </c>
      <c r="C41" s="14" t="s">
        <v>136</v>
      </c>
      <c r="D41" s="15">
        <v>1991</v>
      </c>
      <c r="E41" s="16">
        <v>6</v>
      </c>
      <c r="F41" s="16" t="s">
        <v>415</v>
      </c>
      <c r="G41" s="17"/>
    </row>
    <row r="42" spans="1:7" ht="24" customHeight="1">
      <c r="A42" s="12">
        <v>33</v>
      </c>
      <c r="B42" s="13" t="s">
        <v>137</v>
      </c>
      <c r="C42" s="14" t="s">
        <v>138</v>
      </c>
      <c r="D42" s="15">
        <v>1987</v>
      </c>
      <c r="E42" s="16">
        <v>8</v>
      </c>
      <c r="F42" s="16" t="s">
        <v>416</v>
      </c>
      <c r="G42" s="17"/>
    </row>
    <row r="43" spans="1:7" ht="24" customHeight="1">
      <c r="A43" s="18">
        <v>34</v>
      </c>
      <c r="B43" s="13" t="s">
        <v>139</v>
      </c>
      <c r="C43" s="14" t="s">
        <v>140</v>
      </c>
      <c r="D43" s="15">
        <v>1984</v>
      </c>
      <c r="E43" s="16">
        <v>8</v>
      </c>
      <c r="F43" s="16" t="s">
        <v>417</v>
      </c>
      <c r="G43" s="17"/>
    </row>
    <row r="44" spans="1:7" ht="24" customHeight="1">
      <c r="A44" s="12">
        <v>35</v>
      </c>
      <c r="B44" s="13" t="s">
        <v>141</v>
      </c>
      <c r="C44" s="14" t="s">
        <v>37</v>
      </c>
      <c r="D44" s="15">
        <v>1977</v>
      </c>
      <c r="E44" s="16">
        <v>6</v>
      </c>
      <c r="F44" s="16" t="s">
        <v>418</v>
      </c>
      <c r="G44" s="17"/>
    </row>
    <row r="45" spans="1:7" ht="24" customHeight="1">
      <c r="A45" s="12">
        <v>36</v>
      </c>
      <c r="B45" s="13" t="s">
        <v>142</v>
      </c>
      <c r="C45" s="14" t="s">
        <v>37</v>
      </c>
      <c r="D45" s="15">
        <v>1976</v>
      </c>
      <c r="E45" s="16">
        <v>7</v>
      </c>
      <c r="F45" s="16" t="s">
        <v>419</v>
      </c>
      <c r="G45" s="17"/>
    </row>
    <row r="46" spans="1:7" ht="24" customHeight="1">
      <c r="A46" s="18">
        <v>37</v>
      </c>
      <c r="B46" s="13" t="s">
        <v>143</v>
      </c>
      <c r="C46" s="14" t="s">
        <v>144</v>
      </c>
      <c r="D46" s="15" t="s">
        <v>145</v>
      </c>
      <c r="E46" s="16">
        <v>7.5</v>
      </c>
      <c r="F46" s="16" t="s">
        <v>420</v>
      </c>
      <c r="G46" s="17"/>
    </row>
    <row r="47" spans="1:7" ht="24" customHeight="1">
      <c r="A47" s="12">
        <v>38</v>
      </c>
      <c r="B47" s="13" t="s">
        <v>146</v>
      </c>
      <c r="C47" s="14" t="s">
        <v>39</v>
      </c>
      <c r="D47" s="15">
        <v>1984</v>
      </c>
      <c r="E47" s="16">
        <v>6.5</v>
      </c>
      <c r="F47" s="16" t="s">
        <v>421</v>
      </c>
      <c r="G47" s="17"/>
    </row>
    <row r="48" spans="1:7" ht="24" customHeight="1">
      <c r="A48" s="12">
        <v>39</v>
      </c>
      <c r="B48" s="13" t="s">
        <v>23</v>
      </c>
      <c r="C48" s="14" t="s">
        <v>39</v>
      </c>
      <c r="D48" s="15" t="s">
        <v>147</v>
      </c>
      <c r="E48" s="16">
        <v>6</v>
      </c>
      <c r="F48" s="16" t="s">
        <v>422</v>
      </c>
      <c r="G48" s="17"/>
    </row>
    <row r="49" spans="1:7" ht="24" customHeight="1">
      <c r="A49" s="12">
        <v>40</v>
      </c>
      <c r="B49" s="13" t="s">
        <v>148</v>
      </c>
      <c r="C49" s="14" t="s">
        <v>149</v>
      </c>
      <c r="D49" s="15" t="s">
        <v>109</v>
      </c>
      <c r="E49" s="16">
        <v>6.5</v>
      </c>
      <c r="F49" s="16" t="s">
        <v>423</v>
      </c>
      <c r="G49" s="17"/>
    </row>
    <row r="50" spans="1:7" ht="24" customHeight="1">
      <c r="A50" s="12">
        <v>41</v>
      </c>
      <c r="B50" s="13" t="s">
        <v>150</v>
      </c>
      <c r="C50" s="14" t="s">
        <v>151</v>
      </c>
      <c r="D50" s="15" t="s">
        <v>152</v>
      </c>
      <c r="E50" s="16">
        <v>6</v>
      </c>
      <c r="F50" s="16" t="s">
        <v>424</v>
      </c>
      <c r="G50" s="17"/>
    </row>
    <row r="51" spans="1:7" ht="24" customHeight="1">
      <c r="A51" s="12">
        <v>42</v>
      </c>
      <c r="B51" s="13" t="s">
        <v>153</v>
      </c>
      <c r="C51" s="14" t="s">
        <v>154</v>
      </c>
      <c r="D51" s="15" t="s">
        <v>147</v>
      </c>
      <c r="E51" s="16">
        <v>7</v>
      </c>
      <c r="F51" s="16" t="s">
        <v>425</v>
      </c>
      <c r="G51" s="17"/>
    </row>
    <row r="52" spans="1:7" ht="24" customHeight="1">
      <c r="A52" s="12">
        <v>43</v>
      </c>
      <c r="B52" s="13" t="s">
        <v>155</v>
      </c>
      <c r="C52" s="14" t="s">
        <v>156</v>
      </c>
      <c r="D52" s="15" t="s">
        <v>109</v>
      </c>
      <c r="E52" s="16">
        <v>6</v>
      </c>
      <c r="F52" s="16" t="s">
        <v>426</v>
      </c>
      <c r="G52" s="17"/>
    </row>
    <row r="53" spans="1:7" ht="24" customHeight="1">
      <c r="A53" s="12">
        <v>44</v>
      </c>
      <c r="B53" s="13" t="s">
        <v>157</v>
      </c>
      <c r="C53" s="14" t="s">
        <v>156</v>
      </c>
      <c r="D53" s="15">
        <v>1986</v>
      </c>
      <c r="E53" s="16">
        <v>6</v>
      </c>
      <c r="F53" s="16" t="s">
        <v>427</v>
      </c>
      <c r="G53" s="17"/>
    </row>
    <row r="54" spans="1:7" ht="24" customHeight="1">
      <c r="A54" s="12">
        <v>45</v>
      </c>
      <c r="B54" s="13" t="s">
        <v>90</v>
      </c>
      <c r="C54" s="14" t="s">
        <v>158</v>
      </c>
      <c r="D54" s="15">
        <v>1980</v>
      </c>
      <c r="E54" s="16">
        <v>6.5</v>
      </c>
      <c r="F54" s="16" t="s">
        <v>428</v>
      </c>
      <c r="G54" s="17"/>
    </row>
    <row r="55" spans="1:7" ht="24" customHeight="1">
      <c r="A55" s="18">
        <v>46</v>
      </c>
      <c r="B55" s="13" t="s">
        <v>159</v>
      </c>
      <c r="C55" s="14" t="s">
        <v>51</v>
      </c>
      <c r="D55" s="15">
        <v>1988</v>
      </c>
      <c r="E55" s="16">
        <v>7</v>
      </c>
      <c r="F55" s="16" t="s">
        <v>429</v>
      </c>
      <c r="G55" s="17"/>
    </row>
    <row r="56" spans="1:7" ht="24" customHeight="1">
      <c r="A56" s="12">
        <v>47</v>
      </c>
      <c r="B56" s="13" t="s">
        <v>123</v>
      </c>
      <c r="C56" s="14" t="s">
        <v>52</v>
      </c>
      <c r="D56" s="15" t="s">
        <v>160</v>
      </c>
      <c r="E56" s="16">
        <v>7</v>
      </c>
      <c r="F56" s="16" t="s">
        <v>430</v>
      </c>
      <c r="G56" s="17"/>
    </row>
    <row r="57" spans="1:7" ht="24" customHeight="1">
      <c r="A57" s="12">
        <v>48</v>
      </c>
      <c r="B57" s="13" t="s">
        <v>93</v>
      </c>
      <c r="C57" s="14" t="s">
        <v>161</v>
      </c>
      <c r="D57" s="15" t="s">
        <v>162</v>
      </c>
      <c r="E57" s="16">
        <v>5</v>
      </c>
      <c r="F57" s="16" t="s">
        <v>383</v>
      </c>
      <c r="G57" s="17"/>
    </row>
    <row r="58" spans="1:7" ht="24" customHeight="1">
      <c r="A58" s="12">
        <v>49</v>
      </c>
      <c r="B58" s="13" t="s">
        <v>163</v>
      </c>
      <c r="C58" s="14" t="s">
        <v>54</v>
      </c>
      <c r="D58" s="15">
        <v>1988</v>
      </c>
      <c r="E58" s="127" t="s">
        <v>373</v>
      </c>
      <c r="F58" s="128"/>
      <c r="G58" s="129"/>
    </row>
    <row r="59" spans="1:7" ht="24" customHeight="1">
      <c r="A59" s="12">
        <v>50</v>
      </c>
      <c r="B59" s="13" t="s">
        <v>164</v>
      </c>
      <c r="C59" s="14" t="s">
        <v>54</v>
      </c>
      <c r="D59" s="15" t="s">
        <v>165</v>
      </c>
      <c r="E59" s="16">
        <v>8</v>
      </c>
      <c r="F59" s="16" t="s">
        <v>378</v>
      </c>
      <c r="G59" s="17"/>
    </row>
    <row r="60" spans="1:7" ht="24" customHeight="1">
      <c r="A60" s="12">
        <v>51</v>
      </c>
      <c r="B60" s="13" t="s">
        <v>166</v>
      </c>
      <c r="C60" s="14" t="s">
        <v>57</v>
      </c>
      <c r="D60" s="15">
        <v>1982</v>
      </c>
      <c r="E60" s="16">
        <v>7</v>
      </c>
      <c r="F60" s="16" t="s">
        <v>379</v>
      </c>
      <c r="G60" s="17"/>
    </row>
    <row r="61" spans="1:7" ht="24" customHeight="1">
      <c r="A61" s="12">
        <v>52</v>
      </c>
      <c r="B61" s="13" t="s">
        <v>167</v>
      </c>
      <c r="C61" s="14" t="s">
        <v>57</v>
      </c>
      <c r="D61" s="15">
        <v>1991</v>
      </c>
      <c r="E61" s="16">
        <v>6.5</v>
      </c>
      <c r="F61" s="16" t="s">
        <v>380</v>
      </c>
      <c r="G61" s="17"/>
    </row>
    <row r="62" spans="1:7" ht="24" customHeight="1">
      <c r="A62" s="12">
        <v>53</v>
      </c>
      <c r="B62" s="13" t="s">
        <v>168</v>
      </c>
      <c r="C62" s="14" t="s">
        <v>169</v>
      </c>
      <c r="D62" s="15" t="s">
        <v>170</v>
      </c>
      <c r="E62" s="16">
        <v>8</v>
      </c>
      <c r="F62" s="16" t="s">
        <v>381</v>
      </c>
      <c r="G62" s="17"/>
    </row>
    <row r="63" spans="1:7" ht="24" customHeight="1">
      <c r="A63" s="12">
        <v>54</v>
      </c>
      <c r="B63" s="13" t="s">
        <v>171</v>
      </c>
      <c r="C63" s="14" t="s">
        <v>172</v>
      </c>
      <c r="D63" s="15" t="s">
        <v>152</v>
      </c>
      <c r="E63" s="16">
        <v>6</v>
      </c>
      <c r="F63" s="16" t="s">
        <v>382</v>
      </c>
      <c r="G63" s="17"/>
    </row>
    <row r="64" spans="1:7" ht="24" customHeight="1">
      <c r="A64" s="12">
        <v>55</v>
      </c>
      <c r="B64" s="13" t="s">
        <v>173</v>
      </c>
      <c r="C64" s="14" t="s">
        <v>174</v>
      </c>
      <c r="D64" s="15">
        <v>32507</v>
      </c>
      <c r="E64" s="16">
        <v>8</v>
      </c>
      <c r="F64" s="16" t="s">
        <v>377</v>
      </c>
      <c r="G64" s="15"/>
    </row>
    <row r="65" spans="1:7" ht="24" customHeight="1">
      <c r="A65" s="12">
        <v>56</v>
      </c>
      <c r="B65" s="13" t="s">
        <v>175</v>
      </c>
      <c r="C65" s="14" t="s">
        <v>174</v>
      </c>
      <c r="D65" s="15">
        <v>1991</v>
      </c>
      <c r="E65" s="16">
        <v>8</v>
      </c>
      <c r="F65" s="16" t="s">
        <v>432</v>
      </c>
      <c r="G65" s="15"/>
    </row>
    <row r="66" spans="1:7" ht="24" customHeight="1">
      <c r="A66" s="12">
        <v>57</v>
      </c>
      <c r="B66" s="13" t="s">
        <v>93</v>
      </c>
      <c r="C66" s="14" t="s">
        <v>176</v>
      </c>
      <c r="D66" s="15">
        <v>1989</v>
      </c>
      <c r="E66" s="16">
        <v>7.5</v>
      </c>
      <c r="F66" s="16" t="s">
        <v>433</v>
      </c>
      <c r="G66" s="15"/>
    </row>
    <row r="67" spans="1:7" ht="24" customHeight="1">
      <c r="A67" s="12">
        <v>58</v>
      </c>
      <c r="B67" s="13" t="s">
        <v>177</v>
      </c>
      <c r="C67" s="14" t="s">
        <v>60</v>
      </c>
      <c r="D67" s="15">
        <v>1978</v>
      </c>
      <c r="E67" s="16">
        <v>6.5</v>
      </c>
      <c r="F67" s="16" t="s">
        <v>434</v>
      </c>
      <c r="G67" s="15"/>
    </row>
    <row r="68" spans="1:7" ht="24" customHeight="1">
      <c r="A68" s="12">
        <v>59</v>
      </c>
      <c r="B68" s="13" t="s">
        <v>178</v>
      </c>
      <c r="C68" s="14" t="s">
        <v>60</v>
      </c>
      <c r="D68" s="15" t="s">
        <v>179</v>
      </c>
      <c r="E68" s="16">
        <v>7</v>
      </c>
      <c r="F68" s="16" t="s">
        <v>435</v>
      </c>
      <c r="G68" s="15"/>
    </row>
    <row r="69" spans="1:7" ht="24" customHeight="1">
      <c r="A69" s="12">
        <v>60</v>
      </c>
      <c r="B69" s="13" t="s">
        <v>180</v>
      </c>
      <c r="C69" s="14" t="s">
        <v>60</v>
      </c>
      <c r="D69" s="15" t="s">
        <v>145</v>
      </c>
      <c r="E69" s="16">
        <v>7</v>
      </c>
      <c r="F69" s="16" t="s">
        <v>436</v>
      </c>
      <c r="G69" s="15"/>
    </row>
    <row r="70" spans="1:7" ht="24" customHeight="1">
      <c r="A70" s="12">
        <v>61</v>
      </c>
      <c r="B70" s="13" t="s">
        <v>181</v>
      </c>
      <c r="C70" s="14" t="s">
        <v>182</v>
      </c>
      <c r="D70" s="15">
        <v>1986</v>
      </c>
      <c r="E70" s="16">
        <v>7.5</v>
      </c>
      <c r="F70" s="16" t="s">
        <v>437</v>
      </c>
      <c r="G70" s="15"/>
    </row>
    <row r="71" spans="1:7" ht="24" customHeight="1">
      <c r="A71" s="12">
        <v>62</v>
      </c>
      <c r="B71" s="13" t="s">
        <v>35</v>
      </c>
      <c r="C71" s="14" t="s">
        <v>182</v>
      </c>
      <c r="D71" s="15">
        <v>1984</v>
      </c>
      <c r="E71" s="16">
        <v>8</v>
      </c>
      <c r="F71" s="16" t="s">
        <v>438</v>
      </c>
      <c r="G71" s="15"/>
    </row>
    <row r="72" spans="1:7" ht="24" customHeight="1">
      <c r="A72" s="12">
        <v>63</v>
      </c>
      <c r="B72" s="13" t="s">
        <v>44</v>
      </c>
      <c r="C72" s="14" t="s">
        <v>183</v>
      </c>
      <c r="D72" s="15" t="s">
        <v>179</v>
      </c>
      <c r="E72" s="16">
        <v>7</v>
      </c>
      <c r="F72" s="16" t="s">
        <v>439</v>
      </c>
      <c r="G72" s="15"/>
    </row>
    <row r="73" spans="1:7" ht="24" customHeight="1">
      <c r="A73" s="12">
        <v>64</v>
      </c>
      <c r="B73" s="13" t="s">
        <v>184</v>
      </c>
      <c r="C73" s="14" t="s">
        <v>185</v>
      </c>
      <c r="D73" s="15">
        <v>1978</v>
      </c>
      <c r="E73" s="16">
        <v>7.5</v>
      </c>
      <c r="F73" s="16" t="s">
        <v>440</v>
      </c>
      <c r="G73" s="15"/>
    </row>
    <row r="74" spans="1:7" ht="24" customHeight="1">
      <c r="A74" s="12">
        <v>65</v>
      </c>
      <c r="B74" s="13" t="s">
        <v>19</v>
      </c>
      <c r="C74" s="14" t="s">
        <v>64</v>
      </c>
      <c r="D74" s="15">
        <v>1976</v>
      </c>
      <c r="E74" s="16">
        <v>6</v>
      </c>
      <c r="F74" s="16" t="s">
        <v>441</v>
      </c>
      <c r="G74" s="15"/>
    </row>
    <row r="75" spans="1:7" ht="24" customHeight="1">
      <c r="A75" s="12">
        <v>66</v>
      </c>
      <c r="B75" s="13" t="s">
        <v>186</v>
      </c>
      <c r="C75" s="14" t="s">
        <v>187</v>
      </c>
      <c r="D75" s="15">
        <v>1984</v>
      </c>
      <c r="E75" s="16">
        <v>7.5</v>
      </c>
      <c r="F75" s="16" t="s">
        <v>442</v>
      </c>
      <c r="G75" s="15"/>
    </row>
    <row r="76" spans="1:7" ht="24" customHeight="1">
      <c r="A76" s="12">
        <v>67</v>
      </c>
      <c r="B76" s="13" t="s">
        <v>188</v>
      </c>
      <c r="C76" s="14" t="s">
        <v>189</v>
      </c>
      <c r="D76" s="15" t="s">
        <v>190</v>
      </c>
      <c r="E76" s="16">
        <v>7.5</v>
      </c>
      <c r="F76" s="16" t="s">
        <v>443</v>
      </c>
      <c r="G76" s="15"/>
    </row>
    <row r="77" spans="1:7" ht="24" customHeight="1">
      <c r="A77" s="12">
        <v>68</v>
      </c>
      <c r="B77" s="13" t="s">
        <v>191</v>
      </c>
      <c r="C77" s="14" t="s">
        <v>189</v>
      </c>
      <c r="D77" s="15">
        <v>1981</v>
      </c>
      <c r="E77" s="16">
        <v>7</v>
      </c>
      <c r="F77" s="16" t="s">
        <v>444</v>
      </c>
      <c r="G77" s="15"/>
    </row>
    <row r="78" spans="1:7" ht="24" customHeight="1">
      <c r="A78" s="12">
        <v>69</v>
      </c>
      <c r="B78" s="13" t="s">
        <v>192</v>
      </c>
      <c r="C78" s="14" t="s">
        <v>189</v>
      </c>
      <c r="D78" s="15" t="s">
        <v>109</v>
      </c>
      <c r="E78" s="16">
        <v>7</v>
      </c>
      <c r="F78" s="16" t="s">
        <v>445</v>
      </c>
      <c r="G78" s="15"/>
    </row>
    <row r="79" spans="1:7" ht="24" customHeight="1">
      <c r="A79" s="12">
        <v>70</v>
      </c>
      <c r="B79" s="32" t="s">
        <v>193</v>
      </c>
      <c r="C79" s="33" t="s">
        <v>66</v>
      </c>
      <c r="D79" s="31">
        <v>1987</v>
      </c>
      <c r="E79" s="16">
        <v>7</v>
      </c>
      <c r="F79" s="16" t="s">
        <v>431</v>
      </c>
      <c r="G79" s="15"/>
    </row>
    <row r="80" spans="1:7" ht="16.5" customHeight="1">
      <c r="A80" s="118" t="s">
        <v>68</v>
      </c>
      <c r="B80" s="124"/>
      <c r="C80" s="19">
        <f>COUNT(E10:E79)</f>
        <v>69</v>
      </c>
      <c r="D80" s="20"/>
      <c r="E80" s="21" t="s">
        <v>69</v>
      </c>
      <c r="F80" s="22">
        <f>COUNTIF(E10:E79,"&gt;=8")</f>
        <v>14</v>
      </c>
      <c r="G80" s="23"/>
    </row>
    <row r="81" spans="1:7" ht="16.5" customHeight="1">
      <c r="A81" s="114" t="s">
        <v>70</v>
      </c>
      <c r="B81" s="115"/>
      <c r="C81" s="23">
        <f>COUNTIF(E10:E79,"&gt;=5.0")</f>
        <v>69</v>
      </c>
      <c r="D81" s="20"/>
      <c r="E81" s="21" t="s">
        <v>71</v>
      </c>
      <c r="F81" s="22">
        <f>COUNTIF(E10:E79,"&gt;=7")-F80</f>
        <v>25</v>
      </c>
      <c r="G81" s="23"/>
    </row>
    <row r="82" spans="1:7" ht="16.5" customHeight="1">
      <c r="A82" s="114" t="s">
        <v>72</v>
      </c>
      <c r="B82" s="115"/>
      <c r="C82" s="24">
        <f>COUNTIF(E10:E79,"&lt;5.0")</f>
        <v>0</v>
      </c>
      <c r="D82" s="20"/>
      <c r="E82" s="21" t="s">
        <v>73</v>
      </c>
      <c r="F82" s="22">
        <f>C80-SUM(F80,F81,C82)</f>
        <v>30</v>
      </c>
      <c r="G82" s="23"/>
    </row>
    <row r="83" spans="1:9" s="26" customFormat="1" ht="16.5" customHeight="1">
      <c r="A83" s="116" t="s">
        <v>74</v>
      </c>
      <c r="B83" s="116"/>
      <c r="C83" s="116"/>
      <c r="D83" s="116"/>
      <c r="E83" s="116"/>
      <c r="F83" s="116"/>
      <c r="G83" s="116"/>
      <c r="H83" s="116"/>
      <c r="I83" s="25"/>
    </row>
    <row r="84" spans="1:9" s="26" customFormat="1" ht="18.75" customHeight="1">
      <c r="A84" s="27"/>
      <c r="B84" s="28"/>
      <c r="C84" s="28"/>
      <c r="D84" s="28"/>
      <c r="E84" s="28"/>
      <c r="F84" s="28"/>
      <c r="G84" s="117" t="s">
        <v>75</v>
      </c>
      <c r="H84" s="117"/>
      <c r="I84" s="4"/>
    </row>
    <row r="85" spans="1:9" s="26" customFormat="1" ht="16.5">
      <c r="A85" s="27"/>
      <c r="B85" s="28"/>
      <c r="C85" s="28"/>
      <c r="D85" s="28"/>
      <c r="E85" s="28"/>
      <c r="F85" s="28"/>
      <c r="G85" s="28"/>
      <c r="H85" s="4"/>
      <c r="I85" s="4"/>
    </row>
    <row r="86" spans="1:9" s="26" customFormat="1" ht="16.5">
      <c r="A86" s="27"/>
      <c r="B86" s="28"/>
      <c r="C86" s="28"/>
      <c r="D86" s="28"/>
      <c r="E86" s="28"/>
      <c r="F86" s="28"/>
      <c r="G86" s="28"/>
      <c r="H86" s="2"/>
      <c r="I86" s="2"/>
    </row>
    <row r="87" spans="1:9" s="26" customFormat="1" ht="16.5">
      <c r="A87" s="27"/>
      <c r="B87" s="28"/>
      <c r="C87" s="28"/>
      <c r="D87" s="28"/>
      <c r="E87" s="28"/>
      <c r="F87" s="28"/>
      <c r="G87" s="28"/>
      <c r="H87" s="2"/>
      <c r="I87" s="2"/>
    </row>
    <row r="88" spans="1:9" s="26" customFormat="1" ht="16.5" customHeight="1">
      <c r="A88" s="118" t="s">
        <v>76</v>
      </c>
      <c r="B88" s="118"/>
      <c r="C88" s="118"/>
      <c r="D88" s="118"/>
      <c r="E88" s="118"/>
      <c r="F88" s="118"/>
      <c r="G88" s="118"/>
      <c r="H88" s="118"/>
      <c r="I88" s="118"/>
    </row>
    <row r="89" spans="2:3" ht="16.5">
      <c r="B89" s="30"/>
      <c r="C89" s="30"/>
    </row>
    <row r="90" spans="2:3" ht="16.5">
      <c r="B90" s="30"/>
      <c r="C90" s="30"/>
    </row>
    <row r="91" spans="2:3" ht="16.5">
      <c r="B91" s="30"/>
      <c r="C91" s="30"/>
    </row>
    <row r="92" spans="2:3" ht="16.5">
      <c r="B92" s="30"/>
      <c r="C92" s="30"/>
    </row>
    <row r="93" spans="2:3" ht="16.5">
      <c r="B93" s="30"/>
      <c r="C93" s="30"/>
    </row>
    <row r="94" spans="2:3" ht="16.5">
      <c r="B94" s="30"/>
      <c r="C94" s="30"/>
    </row>
    <row r="95" spans="2:3" ht="16.5">
      <c r="B95" s="30"/>
      <c r="C95" s="30"/>
    </row>
    <row r="96" ht="16.5">
      <c r="C96" s="30"/>
    </row>
  </sheetData>
  <sheetProtection/>
  <mergeCells count="17">
    <mergeCell ref="A88:I88"/>
    <mergeCell ref="B9:C9"/>
    <mergeCell ref="E58:G58"/>
    <mergeCell ref="A81:B81"/>
    <mergeCell ref="A82:B82"/>
    <mergeCell ref="A83:H83"/>
    <mergeCell ref="G84:H84"/>
    <mergeCell ref="A80:B80"/>
    <mergeCell ref="A1:C1"/>
    <mergeCell ref="D1:G1"/>
    <mergeCell ref="A2:C2"/>
    <mergeCell ref="A3:C3"/>
    <mergeCell ref="A5:G5"/>
    <mergeCell ref="A6:G6"/>
    <mergeCell ref="B7:G7"/>
    <mergeCell ref="B8:C8"/>
    <mergeCell ref="F8:G8"/>
  </mergeCells>
  <conditionalFormatting sqref="E10:G10 E79:F79 E16:E78 F11:F57 F59:F78">
    <cfRule type="cellIs" priority="7" dxfId="100" operator="lessThan" stopIfTrue="1">
      <formula>5</formula>
    </cfRule>
  </conditionalFormatting>
  <conditionalFormatting sqref="E11:E14">
    <cfRule type="cellIs" priority="6" dxfId="100" operator="lessThan" stopIfTrue="1">
      <formula>5</formula>
    </cfRule>
  </conditionalFormatting>
  <conditionalFormatting sqref="E10:E14 E16:E79">
    <cfRule type="cellIs" priority="5" dxfId="101" operator="lessThan">
      <formula>5</formula>
    </cfRule>
  </conditionalFormatting>
  <conditionalFormatting sqref="E15">
    <cfRule type="cellIs" priority="4" dxfId="100" operator="lessThan" stopIfTrue="1">
      <formula>5</formula>
    </cfRule>
  </conditionalFormatting>
  <conditionalFormatting sqref="E15">
    <cfRule type="cellIs" priority="3" dxfId="101" operator="lessThan">
      <formula>5</formula>
    </cfRule>
  </conditionalFormatting>
  <conditionalFormatting sqref="G64:G79">
    <cfRule type="cellIs" priority="2" dxfId="100" operator="lessThan" stopIfTrue="1">
      <formula>5</formula>
    </cfRule>
  </conditionalFormatting>
  <conditionalFormatting sqref="G11:G57 G59:G63">
    <cfRule type="cellIs" priority="1" dxfId="100" operator="lessThan" stopIfTrue="1">
      <formula>5</formula>
    </cfRule>
  </conditionalFormatting>
  <printOptions/>
  <pageMargins left="0.61" right="0" top="0" bottom="0" header="0.28" footer="0.17"/>
  <pageSetup horizontalDpi="600" verticalDpi="600" orientation="portrait" r:id="rId2"/>
  <headerFooter>
    <oddFooter>&amp;C&amp;P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96"/>
  <sheetViews>
    <sheetView zoomScale="96" zoomScaleNormal="96" zoomScalePageLayoutView="0" workbookViewId="0" topLeftCell="A1">
      <selection activeCell="E16" sqref="E16"/>
    </sheetView>
  </sheetViews>
  <sheetFormatPr defaultColWidth="9.00390625" defaultRowHeight="15.75"/>
  <cols>
    <col min="1" max="1" width="4.375" style="29" customWidth="1"/>
    <col min="2" max="2" width="22.75390625" style="0" customWidth="1"/>
    <col min="3" max="3" width="9.75390625" style="0" customWidth="1"/>
    <col min="4" max="4" width="12.50390625" style="0" customWidth="1"/>
    <col min="5" max="5" width="10.75390625" style="0" customWidth="1"/>
    <col min="6" max="6" width="12.125" style="0" customWidth="1"/>
    <col min="7" max="7" width="18.25390625" style="0" customWidth="1"/>
  </cols>
  <sheetData>
    <row r="1" spans="1:7" s="1" customFormat="1" ht="16.5">
      <c r="A1" s="125" t="s">
        <v>0</v>
      </c>
      <c r="B1" s="125"/>
      <c r="C1" s="125"/>
      <c r="D1" s="126" t="s">
        <v>1</v>
      </c>
      <c r="E1" s="126"/>
      <c r="F1" s="126"/>
      <c r="G1" s="126"/>
    </row>
    <row r="2" spans="1:7" s="1" customFormat="1" ht="18.75">
      <c r="A2" s="126" t="s">
        <v>2</v>
      </c>
      <c r="B2" s="126"/>
      <c r="C2" s="126"/>
      <c r="D2" s="2"/>
      <c r="E2" s="2" t="s">
        <v>3</v>
      </c>
      <c r="F2" s="2"/>
      <c r="G2" s="3"/>
    </row>
    <row r="3" spans="1:7" s="1" customFormat="1" ht="16.5">
      <c r="A3" s="126" t="s">
        <v>4</v>
      </c>
      <c r="B3" s="126"/>
      <c r="C3" s="126"/>
      <c r="D3" s="2"/>
      <c r="E3" s="4"/>
      <c r="F3" s="4"/>
      <c r="G3" s="5"/>
    </row>
    <row r="4" spans="1:7" s="1" customFormat="1" ht="18.75">
      <c r="A4" s="6"/>
      <c r="B4" s="3"/>
      <c r="C4" s="3"/>
      <c r="D4" s="3"/>
      <c r="E4" s="7" t="s">
        <v>446</v>
      </c>
      <c r="F4" s="7"/>
      <c r="G4" s="5"/>
    </row>
    <row r="5" spans="1:7" s="1" customFormat="1" ht="27" customHeight="1">
      <c r="A5" s="120" t="s">
        <v>5</v>
      </c>
      <c r="B5" s="120"/>
      <c r="C5" s="120"/>
      <c r="D5" s="120"/>
      <c r="E5" s="120"/>
      <c r="F5" s="120"/>
      <c r="G5" s="120"/>
    </row>
    <row r="6" spans="1:7" s="1" customFormat="1" ht="21" customHeight="1">
      <c r="A6" s="120" t="s">
        <v>78</v>
      </c>
      <c r="B6" s="120"/>
      <c r="C6" s="120"/>
      <c r="D6" s="120"/>
      <c r="E6" s="120"/>
      <c r="F6" s="120"/>
      <c r="G6" s="120"/>
    </row>
    <row r="7" spans="1:7" s="1" customFormat="1" ht="39.75" customHeight="1">
      <c r="A7" s="3"/>
      <c r="B7" s="119" t="s">
        <v>447</v>
      </c>
      <c r="C7" s="120"/>
      <c r="D7" s="120"/>
      <c r="E7" s="120"/>
      <c r="F7" s="120"/>
      <c r="G7" s="120"/>
    </row>
    <row r="8" spans="1:7" s="1" customFormat="1" ht="18.75" customHeight="1">
      <c r="A8" s="8"/>
      <c r="B8" s="121" t="s">
        <v>376</v>
      </c>
      <c r="C8" s="121"/>
      <c r="D8" s="9"/>
      <c r="E8" s="9"/>
      <c r="F8" s="122" t="s">
        <v>80</v>
      </c>
      <c r="G8" s="122"/>
    </row>
    <row r="9" spans="1:7" s="11" customFormat="1" ht="25.5" customHeight="1">
      <c r="A9" s="10" t="s">
        <v>7</v>
      </c>
      <c r="B9" s="123" t="s">
        <v>8</v>
      </c>
      <c r="C9" s="123"/>
      <c r="D9" s="10" t="s">
        <v>9</v>
      </c>
      <c r="E9" s="10" t="s">
        <v>10</v>
      </c>
      <c r="F9" s="10" t="s">
        <v>11</v>
      </c>
      <c r="G9" s="10" t="s">
        <v>12</v>
      </c>
    </row>
    <row r="10" spans="1:7" ht="24" customHeight="1">
      <c r="A10" s="12">
        <v>1</v>
      </c>
      <c r="B10" s="13" t="s">
        <v>81</v>
      </c>
      <c r="C10" s="14" t="s">
        <v>13</v>
      </c>
      <c r="D10" s="15">
        <v>1985</v>
      </c>
      <c r="E10" s="16">
        <v>6</v>
      </c>
      <c r="F10" s="16" t="s">
        <v>458</v>
      </c>
      <c r="G10" s="17"/>
    </row>
    <row r="11" spans="1:7" ht="24" customHeight="1">
      <c r="A11" s="12">
        <v>2</v>
      </c>
      <c r="B11" s="13" t="s">
        <v>50</v>
      </c>
      <c r="C11" s="14" t="s">
        <v>13</v>
      </c>
      <c r="D11" s="15">
        <v>1981</v>
      </c>
      <c r="E11" s="16">
        <v>8.5</v>
      </c>
      <c r="F11" s="16" t="s">
        <v>459</v>
      </c>
      <c r="G11" s="17"/>
    </row>
    <row r="12" spans="1:7" ht="24" customHeight="1">
      <c r="A12" s="12">
        <v>3</v>
      </c>
      <c r="B12" s="13" t="s">
        <v>82</v>
      </c>
      <c r="C12" s="14" t="s">
        <v>13</v>
      </c>
      <c r="D12" s="15">
        <v>1983</v>
      </c>
      <c r="E12" s="16">
        <v>5.5</v>
      </c>
      <c r="F12" s="16" t="s">
        <v>460</v>
      </c>
      <c r="G12" s="17"/>
    </row>
    <row r="13" spans="1:7" ht="24" customHeight="1">
      <c r="A13" s="12">
        <v>4</v>
      </c>
      <c r="B13" s="13" t="s">
        <v>83</v>
      </c>
      <c r="C13" s="14" t="s">
        <v>84</v>
      </c>
      <c r="D13" s="15">
        <v>1988</v>
      </c>
      <c r="E13" s="16">
        <v>7.5</v>
      </c>
      <c r="F13" s="16" t="s">
        <v>461</v>
      </c>
      <c r="G13" s="17"/>
    </row>
    <row r="14" spans="1:7" ht="24" customHeight="1">
      <c r="A14" s="12">
        <v>5</v>
      </c>
      <c r="B14" s="13" t="s">
        <v>85</v>
      </c>
      <c r="C14" s="14" t="s">
        <v>86</v>
      </c>
      <c r="D14" s="15">
        <v>1986</v>
      </c>
      <c r="E14" s="16">
        <v>5</v>
      </c>
      <c r="F14" s="16" t="s">
        <v>462</v>
      </c>
      <c r="G14" s="17"/>
    </row>
    <row r="15" spans="1:7" ht="24" customHeight="1">
      <c r="A15" s="12">
        <v>6</v>
      </c>
      <c r="B15" s="13" t="s">
        <v>87</v>
      </c>
      <c r="C15" s="14" t="s">
        <v>88</v>
      </c>
      <c r="D15" s="15" t="s">
        <v>89</v>
      </c>
      <c r="E15" s="16">
        <v>9</v>
      </c>
      <c r="F15" s="16" t="s">
        <v>463</v>
      </c>
      <c r="G15" s="17"/>
    </row>
    <row r="16" spans="1:7" ht="24" customHeight="1">
      <c r="A16" s="12">
        <v>7</v>
      </c>
      <c r="B16" s="13" t="s">
        <v>90</v>
      </c>
      <c r="C16" s="14" t="s">
        <v>91</v>
      </c>
      <c r="D16" s="15" t="s">
        <v>92</v>
      </c>
      <c r="E16" s="16">
        <v>8</v>
      </c>
      <c r="F16" s="16" t="s">
        <v>464</v>
      </c>
      <c r="G16" s="17"/>
    </row>
    <row r="17" spans="1:7" ht="24" customHeight="1">
      <c r="A17" s="12">
        <v>8</v>
      </c>
      <c r="B17" s="13" t="s">
        <v>93</v>
      </c>
      <c r="C17" s="14" t="s">
        <v>94</v>
      </c>
      <c r="D17" s="15">
        <v>1989</v>
      </c>
      <c r="E17" s="16">
        <v>7</v>
      </c>
      <c r="F17" s="16" t="s">
        <v>465</v>
      </c>
      <c r="G17" s="17"/>
    </row>
    <row r="18" spans="1:7" ht="24" customHeight="1">
      <c r="A18" s="12">
        <v>9</v>
      </c>
      <c r="B18" s="13" t="s">
        <v>31</v>
      </c>
      <c r="C18" s="14" t="s">
        <v>95</v>
      </c>
      <c r="D18" s="15" t="s">
        <v>96</v>
      </c>
      <c r="E18" s="16">
        <v>8</v>
      </c>
      <c r="F18" s="16" t="s">
        <v>466</v>
      </c>
      <c r="G18" s="17"/>
    </row>
    <row r="19" spans="1:7" ht="24" customHeight="1">
      <c r="A19" s="12">
        <v>10</v>
      </c>
      <c r="B19" s="13" t="s">
        <v>33</v>
      </c>
      <c r="C19" s="14" t="s">
        <v>97</v>
      </c>
      <c r="D19" s="15" t="s">
        <v>98</v>
      </c>
      <c r="E19" s="16">
        <v>6.5</v>
      </c>
      <c r="F19" s="16" t="s">
        <v>467</v>
      </c>
      <c r="G19" s="17"/>
    </row>
    <row r="20" spans="1:7" ht="24" customHeight="1">
      <c r="A20" s="12">
        <v>11</v>
      </c>
      <c r="B20" s="13" t="s">
        <v>99</v>
      </c>
      <c r="C20" s="14" t="s">
        <v>100</v>
      </c>
      <c r="D20" s="15">
        <v>1972</v>
      </c>
      <c r="E20" s="16">
        <v>7</v>
      </c>
      <c r="F20" s="16" t="s">
        <v>468</v>
      </c>
      <c r="G20" s="17"/>
    </row>
    <row r="21" spans="1:7" ht="24" customHeight="1">
      <c r="A21" s="12">
        <v>12</v>
      </c>
      <c r="B21" s="13" t="s">
        <v>101</v>
      </c>
      <c r="C21" s="14" t="s">
        <v>102</v>
      </c>
      <c r="D21" s="15">
        <v>1983</v>
      </c>
      <c r="E21" s="16">
        <v>7</v>
      </c>
      <c r="F21" s="16" t="s">
        <v>469</v>
      </c>
      <c r="G21" s="17"/>
    </row>
    <row r="22" spans="1:7" ht="24" customHeight="1">
      <c r="A22" s="12">
        <v>13</v>
      </c>
      <c r="B22" s="13" t="s">
        <v>103</v>
      </c>
      <c r="C22" s="14" t="s">
        <v>20</v>
      </c>
      <c r="D22" s="15" t="s">
        <v>89</v>
      </c>
      <c r="E22" s="16">
        <v>8.5</v>
      </c>
      <c r="F22" s="16" t="s">
        <v>470</v>
      </c>
      <c r="G22" s="17"/>
    </row>
    <row r="23" spans="1:7" ht="24" customHeight="1">
      <c r="A23" s="12">
        <v>14</v>
      </c>
      <c r="B23" s="13" t="s">
        <v>104</v>
      </c>
      <c r="C23" s="14" t="s">
        <v>105</v>
      </c>
      <c r="D23" s="15" t="s">
        <v>106</v>
      </c>
      <c r="E23" s="16">
        <v>7.5</v>
      </c>
      <c r="F23" s="16" t="s">
        <v>471</v>
      </c>
      <c r="G23" s="17"/>
    </row>
    <row r="24" spans="1:7" ht="24" customHeight="1">
      <c r="A24" s="12">
        <v>15</v>
      </c>
      <c r="B24" s="13" t="s">
        <v>107</v>
      </c>
      <c r="C24" s="14" t="s">
        <v>108</v>
      </c>
      <c r="D24" s="15" t="s">
        <v>109</v>
      </c>
      <c r="E24" s="16">
        <v>8</v>
      </c>
      <c r="F24" s="16" t="s">
        <v>472</v>
      </c>
      <c r="G24" s="17"/>
    </row>
    <row r="25" spans="1:7" ht="24" customHeight="1">
      <c r="A25" s="12">
        <v>16</v>
      </c>
      <c r="B25" s="13" t="s">
        <v>110</v>
      </c>
      <c r="C25" s="14" t="s">
        <v>111</v>
      </c>
      <c r="D25" s="15">
        <v>1983</v>
      </c>
      <c r="E25" s="16">
        <v>7.5</v>
      </c>
      <c r="F25" s="16" t="s">
        <v>473</v>
      </c>
      <c r="G25" s="17"/>
    </row>
    <row r="26" spans="1:7" ht="24" customHeight="1">
      <c r="A26" s="12">
        <v>17</v>
      </c>
      <c r="B26" s="13" t="s">
        <v>27</v>
      </c>
      <c r="C26" s="14" t="s">
        <v>112</v>
      </c>
      <c r="D26" s="15">
        <v>1985</v>
      </c>
      <c r="E26" s="16">
        <v>7.5</v>
      </c>
      <c r="F26" s="16" t="s">
        <v>474</v>
      </c>
      <c r="G26" s="17"/>
    </row>
    <row r="27" spans="1:7" ht="24" customHeight="1">
      <c r="A27" s="18">
        <v>18</v>
      </c>
      <c r="B27" s="13" t="s">
        <v>113</v>
      </c>
      <c r="C27" s="14" t="s">
        <v>112</v>
      </c>
      <c r="D27" s="15">
        <v>1983</v>
      </c>
      <c r="E27" s="16">
        <v>8</v>
      </c>
      <c r="F27" s="16" t="s">
        <v>475</v>
      </c>
      <c r="G27" s="17"/>
    </row>
    <row r="28" spans="1:7" ht="24" customHeight="1">
      <c r="A28" s="12">
        <v>19</v>
      </c>
      <c r="B28" s="13" t="s">
        <v>47</v>
      </c>
      <c r="C28" s="14" t="s">
        <v>29</v>
      </c>
      <c r="D28" s="15">
        <v>1987</v>
      </c>
      <c r="E28" s="16">
        <v>8</v>
      </c>
      <c r="F28" s="16" t="s">
        <v>476</v>
      </c>
      <c r="G28" s="17"/>
    </row>
    <row r="29" spans="1:7" ht="24" customHeight="1">
      <c r="A29" s="12">
        <v>20</v>
      </c>
      <c r="B29" s="13" t="s">
        <v>114</v>
      </c>
      <c r="C29" s="14" t="s">
        <v>29</v>
      </c>
      <c r="D29" s="15">
        <v>1981</v>
      </c>
      <c r="E29" s="16">
        <v>7.5</v>
      </c>
      <c r="F29" s="16" t="s">
        <v>477</v>
      </c>
      <c r="G29" s="17"/>
    </row>
    <row r="30" spans="1:7" ht="24" customHeight="1">
      <c r="A30" s="12">
        <v>21</v>
      </c>
      <c r="B30" s="13" t="s">
        <v>115</v>
      </c>
      <c r="C30" s="14" t="s">
        <v>116</v>
      </c>
      <c r="D30" s="15" t="s">
        <v>117</v>
      </c>
      <c r="E30" s="16">
        <v>7.5</v>
      </c>
      <c r="F30" s="16" t="s">
        <v>478</v>
      </c>
      <c r="G30" s="17"/>
    </row>
    <row r="31" spans="1:7" ht="24" customHeight="1">
      <c r="A31" s="12">
        <v>22</v>
      </c>
      <c r="B31" s="13" t="s">
        <v>85</v>
      </c>
      <c r="C31" s="14" t="s">
        <v>116</v>
      </c>
      <c r="D31" s="15">
        <v>1988</v>
      </c>
      <c r="E31" s="16">
        <v>6.5</v>
      </c>
      <c r="F31" s="16" t="s">
        <v>479</v>
      </c>
      <c r="G31" s="17"/>
    </row>
    <row r="32" spans="1:7" ht="24" customHeight="1">
      <c r="A32" s="12">
        <v>23</v>
      </c>
      <c r="B32" s="13" t="s">
        <v>118</v>
      </c>
      <c r="C32" s="14" t="s">
        <v>119</v>
      </c>
      <c r="D32" s="15" t="s">
        <v>92</v>
      </c>
      <c r="E32" s="16">
        <v>7</v>
      </c>
      <c r="F32" s="16" t="s">
        <v>480</v>
      </c>
      <c r="G32" s="17"/>
    </row>
    <row r="33" spans="1:7" ht="24" customHeight="1">
      <c r="A33" s="12">
        <v>24</v>
      </c>
      <c r="B33" s="13" t="s">
        <v>120</v>
      </c>
      <c r="C33" s="14" t="s">
        <v>121</v>
      </c>
      <c r="D33" s="15" t="s">
        <v>96</v>
      </c>
      <c r="E33" s="16">
        <v>8</v>
      </c>
      <c r="F33" s="16" t="s">
        <v>481</v>
      </c>
      <c r="G33" s="17"/>
    </row>
    <row r="34" spans="1:7" ht="24" customHeight="1">
      <c r="A34" s="12">
        <v>25</v>
      </c>
      <c r="B34" s="13" t="s">
        <v>23</v>
      </c>
      <c r="C34" s="14" t="s">
        <v>122</v>
      </c>
      <c r="D34" s="15">
        <v>1977</v>
      </c>
      <c r="E34" s="16">
        <v>7</v>
      </c>
      <c r="F34" s="16" t="s">
        <v>482</v>
      </c>
      <c r="G34" s="17"/>
    </row>
    <row r="35" spans="1:7" ht="24" customHeight="1">
      <c r="A35" s="12">
        <v>26</v>
      </c>
      <c r="B35" s="13" t="s">
        <v>123</v>
      </c>
      <c r="C35" s="14" t="s">
        <v>124</v>
      </c>
      <c r="D35" s="15">
        <v>1983</v>
      </c>
      <c r="E35" s="16">
        <v>7</v>
      </c>
      <c r="F35" s="16" t="s">
        <v>483</v>
      </c>
      <c r="G35" s="17"/>
    </row>
    <row r="36" spans="1:7" ht="24" customHeight="1">
      <c r="A36" s="12">
        <v>27</v>
      </c>
      <c r="B36" s="13" t="s">
        <v>125</v>
      </c>
      <c r="C36" s="14" t="s">
        <v>126</v>
      </c>
      <c r="D36" s="15">
        <v>1987</v>
      </c>
      <c r="E36" s="16">
        <v>7</v>
      </c>
      <c r="F36" s="16" t="s">
        <v>484</v>
      </c>
      <c r="G36" s="17"/>
    </row>
    <row r="37" spans="1:7" ht="24" customHeight="1">
      <c r="A37" s="12">
        <v>28</v>
      </c>
      <c r="B37" s="13" t="s">
        <v>127</v>
      </c>
      <c r="C37" s="14" t="s">
        <v>126</v>
      </c>
      <c r="D37" s="15" t="s">
        <v>128</v>
      </c>
      <c r="E37" s="16">
        <v>8</v>
      </c>
      <c r="F37" s="16" t="s">
        <v>485</v>
      </c>
      <c r="G37" s="17"/>
    </row>
    <row r="38" spans="1:7" ht="24" customHeight="1">
      <c r="A38" s="12">
        <v>29</v>
      </c>
      <c r="B38" s="13" t="s">
        <v>129</v>
      </c>
      <c r="C38" s="14" t="s">
        <v>130</v>
      </c>
      <c r="D38" s="15">
        <v>1981</v>
      </c>
      <c r="E38" s="16">
        <v>7.5</v>
      </c>
      <c r="F38" s="16" t="s">
        <v>486</v>
      </c>
      <c r="G38" s="17"/>
    </row>
    <row r="39" spans="1:7" ht="24" customHeight="1">
      <c r="A39" s="12">
        <v>30</v>
      </c>
      <c r="B39" s="13" t="s">
        <v>131</v>
      </c>
      <c r="C39" s="14" t="s">
        <v>132</v>
      </c>
      <c r="D39" s="15">
        <v>1982</v>
      </c>
      <c r="E39" s="16">
        <v>8</v>
      </c>
      <c r="F39" s="16" t="s">
        <v>487</v>
      </c>
      <c r="G39" s="17"/>
    </row>
    <row r="40" spans="1:7" ht="24" customHeight="1">
      <c r="A40" s="12">
        <v>31</v>
      </c>
      <c r="B40" s="13" t="s">
        <v>133</v>
      </c>
      <c r="C40" s="14" t="s">
        <v>134</v>
      </c>
      <c r="D40" s="15">
        <v>1981</v>
      </c>
      <c r="E40" s="16">
        <v>6.5</v>
      </c>
      <c r="F40" s="16" t="s">
        <v>488</v>
      </c>
      <c r="G40" s="17"/>
    </row>
    <row r="41" spans="1:7" ht="24" customHeight="1">
      <c r="A41" s="12">
        <v>32</v>
      </c>
      <c r="B41" s="13" t="s">
        <v>135</v>
      </c>
      <c r="C41" s="14" t="s">
        <v>136</v>
      </c>
      <c r="D41" s="15">
        <v>1991</v>
      </c>
      <c r="E41" s="16">
        <v>7.5</v>
      </c>
      <c r="F41" s="16" t="s">
        <v>489</v>
      </c>
      <c r="G41" s="17"/>
    </row>
    <row r="42" spans="1:7" ht="24" customHeight="1">
      <c r="A42" s="12">
        <v>33</v>
      </c>
      <c r="B42" s="13" t="s">
        <v>137</v>
      </c>
      <c r="C42" s="14" t="s">
        <v>138</v>
      </c>
      <c r="D42" s="15">
        <v>1987</v>
      </c>
      <c r="E42" s="16">
        <v>7.5</v>
      </c>
      <c r="F42" s="16" t="s">
        <v>490</v>
      </c>
      <c r="G42" s="17"/>
    </row>
    <row r="43" spans="1:7" ht="24" customHeight="1">
      <c r="A43" s="18">
        <v>34</v>
      </c>
      <c r="B43" s="13" t="s">
        <v>139</v>
      </c>
      <c r="C43" s="14" t="s">
        <v>140</v>
      </c>
      <c r="D43" s="15">
        <v>1984</v>
      </c>
      <c r="E43" s="16">
        <v>7</v>
      </c>
      <c r="F43" s="16" t="s">
        <v>491</v>
      </c>
      <c r="G43" s="17"/>
    </row>
    <row r="44" spans="1:7" ht="24" customHeight="1">
      <c r="A44" s="12">
        <v>35</v>
      </c>
      <c r="B44" s="13" t="s">
        <v>141</v>
      </c>
      <c r="C44" s="14" t="s">
        <v>37</v>
      </c>
      <c r="D44" s="15">
        <v>1977</v>
      </c>
      <c r="E44" s="16">
        <v>6.5</v>
      </c>
      <c r="F44" s="16" t="s">
        <v>492</v>
      </c>
      <c r="G44" s="17"/>
    </row>
    <row r="45" spans="1:7" ht="24" customHeight="1">
      <c r="A45" s="12">
        <v>36</v>
      </c>
      <c r="B45" s="13" t="s">
        <v>142</v>
      </c>
      <c r="C45" s="14" t="s">
        <v>37</v>
      </c>
      <c r="D45" s="15">
        <v>1976</v>
      </c>
      <c r="E45" s="16">
        <v>6.5</v>
      </c>
      <c r="F45" s="16" t="s">
        <v>493</v>
      </c>
      <c r="G45" s="17"/>
    </row>
    <row r="46" spans="1:7" ht="24" customHeight="1">
      <c r="A46" s="18">
        <v>37</v>
      </c>
      <c r="B46" s="13" t="s">
        <v>143</v>
      </c>
      <c r="C46" s="14" t="s">
        <v>144</v>
      </c>
      <c r="D46" s="15" t="s">
        <v>145</v>
      </c>
      <c r="E46" s="16">
        <v>6.5</v>
      </c>
      <c r="F46" s="16" t="s">
        <v>494</v>
      </c>
      <c r="G46" s="17"/>
    </row>
    <row r="47" spans="1:7" ht="24" customHeight="1">
      <c r="A47" s="12">
        <v>38</v>
      </c>
      <c r="B47" s="13" t="s">
        <v>146</v>
      </c>
      <c r="C47" s="14" t="s">
        <v>39</v>
      </c>
      <c r="D47" s="15">
        <v>1984</v>
      </c>
      <c r="E47" s="16">
        <v>7</v>
      </c>
      <c r="F47" s="16" t="s">
        <v>495</v>
      </c>
      <c r="G47" s="17"/>
    </row>
    <row r="48" spans="1:7" ht="24" customHeight="1">
      <c r="A48" s="12">
        <v>39</v>
      </c>
      <c r="B48" s="13" t="s">
        <v>23</v>
      </c>
      <c r="C48" s="14" t="s">
        <v>39</v>
      </c>
      <c r="D48" s="15" t="s">
        <v>147</v>
      </c>
      <c r="E48" s="16">
        <v>6.5</v>
      </c>
      <c r="F48" s="16" t="s">
        <v>496</v>
      </c>
      <c r="G48" s="17"/>
    </row>
    <row r="49" spans="1:7" ht="24" customHeight="1">
      <c r="A49" s="12">
        <v>40</v>
      </c>
      <c r="B49" s="13" t="s">
        <v>148</v>
      </c>
      <c r="C49" s="14" t="s">
        <v>149</v>
      </c>
      <c r="D49" s="15" t="s">
        <v>109</v>
      </c>
      <c r="E49" s="16">
        <v>6.5</v>
      </c>
      <c r="F49" s="16" t="s">
        <v>497</v>
      </c>
      <c r="G49" s="17"/>
    </row>
    <row r="50" spans="1:7" ht="24" customHeight="1">
      <c r="A50" s="12">
        <v>41</v>
      </c>
      <c r="B50" s="13" t="s">
        <v>150</v>
      </c>
      <c r="C50" s="14" t="s">
        <v>151</v>
      </c>
      <c r="D50" s="15" t="s">
        <v>152</v>
      </c>
      <c r="E50" s="16">
        <v>8</v>
      </c>
      <c r="F50" s="16" t="s">
        <v>498</v>
      </c>
      <c r="G50" s="17"/>
    </row>
    <row r="51" spans="1:7" ht="24" customHeight="1">
      <c r="A51" s="12">
        <v>42</v>
      </c>
      <c r="B51" s="13" t="s">
        <v>153</v>
      </c>
      <c r="C51" s="14" t="s">
        <v>154</v>
      </c>
      <c r="D51" s="15" t="s">
        <v>147</v>
      </c>
      <c r="E51" s="16">
        <v>7</v>
      </c>
      <c r="F51" s="16" t="s">
        <v>499</v>
      </c>
      <c r="G51" s="17"/>
    </row>
    <row r="52" spans="1:7" ht="24" customHeight="1">
      <c r="A52" s="12">
        <v>43</v>
      </c>
      <c r="B52" s="13" t="s">
        <v>155</v>
      </c>
      <c r="C52" s="14" t="s">
        <v>156</v>
      </c>
      <c r="D52" s="15" t="s">
        <v>109</v>
      </c>
      <c r="E52" s="16">
        <v>8</v>
      </c>
      <c r="F52" s="16" t="s">
        <v>500</v>
      </c>
      <c r="G52" s="17"/>
    </row>
    <row r="53" spans="1:7" ht="24" customHeight="1">
      <c r="A53" s="12">
        <v>44</v>
      </c>
      <c r="B53" s="13" t="s">
        <v>157</v>
      </c>
      <c r="C53" s="14" t="s">
        <v>156</v>
      </c>
      <c r="D53" s="15">
        <v>1986</v>
      </c>
      <c r="E53" s="16">
        <v>7.5</v>
      </c>
      <c r="F53" s="16" t="s">
        <v>501</v>
      </c>
      <c r="G53" s="17"/>
    </row>
    <row r="54" spans="1:7" ht="24" customHeight="1">
      <c r="A54" s="12">
        <v>45</v>
      </c>
      <c r="B54" s="13" t="s">
        <v>90</v>
      </c>
      <c r="C54" s="14" t="s">
        <v>158</v>
      </c>
      <c r="D54" s="15">
        <v>1980</v>
      </c>
      <c r="E54" s="16">
        <v>6.5</v>
      </c>
      <c r="F54" s="16" t="s">
        <v>502</v>
      </c>
      <c r="G54" s="17"/>
    </row>
    <row r="55" spans="1:7" ht="24" customHeight="1">
      <c r="A55" s="18">
        <v>46</v>
      </c>
      <c r="B55" s="13" t="s">
        <v>159</v>
      </c>
      <c r="C55" s="14" t="s">
        <v>51</v>
      </c>
      <c r="D55" s="15">
        <v>1988</v>
      </c>
      <c r="E55" s="16">
        <v>8.5</v>
      </c>
      <c r="F55" s="16" t="s">
        <v>503</v>
      </c>
      <c r="G55" s="17"/>
    </row>
    <row r="56" spans="1:7" ht="24" customHeight="1">
      <c r="A56" s="12">
        <v>47</v>
      </c>
      <c r="B56" s="13" t="s">
        <v>123</v>
      </c>
      <c r="C56" s="14" t="s">
        <v>52</v>
      </c>
      <c r="D56" s="15" t="s">
        <v>160</v>
      </c>
      <c r="E56" s="16">
        <v>7.5</v>
      </c>
      <c r="F56" s="16" t="s">
        <v>504</v>
      </c>
      <c r="G56" s="17"/>
    </row>
    <row r="57" spans="1:7" ht="24" customHeight="1">
      <c r="A57" s="12">
        <v>48</v>
      </c>
      <c r="B57" s="13" t="s">
        <v>93</v>
      </c>
      <c r="C57" s="14" t="s">
        <v>161</v>
      </c>
      <c r="D57" s="15" t="s">
        <v>162</v>
      </c>
      <c r="E57" s="16">
        <v>6</v>
      </c>
      <c r="F57" s="16" t="s">
        <v>457</v>
      </c>
      <c r="G57" s="17"/>
    </row>
    <row r="58" spans="1:7" ht="24" customHeight="1">
      <c r="A58" s="12">
        <v>49</v>
      </c>
      <c r="B58" s="13" t="s">
        <v>163</v>
      </c>
      <c r="C58" s="14" t="s">
        <v>54</v>
      </c>
      <c r="D58" s="15">
        <v>1988</v>
      </c>
      <c r="E58" s="127" t="s">
        <v>373</v>
      </c>
      <c r="F58" s="128"/>
      <c r="G58" s="129"/>
    </row>
    <row r="59" spans="1:7" ht="24" customHeight="1">
      <c r="A59" s="12">
        <v>50</v>
      </c>
      <c r="B59" s="13" t="s">
        <v>164</v>
      </c>
      <c r="C59" s="14" t="s">
        <v>54</v>
      </c>
      <c r="D59" s="15" t="s">
        <v>165</v>
      </c>
      <c r="E59" s="16">
        <v>8.5</v>
      </c>
      <c r="F59" s="16" t="s">
        <v>449</v>
      </c>
      <c r="G59" s="17"/>
    </row>
    <row r="60" spans="1:7" ht="24" customHeight="1">
      <c r="A60" s="12">
        <v>51</v>
      </c>
      <c r="B60" s="13" t="s">
        <v>166</v>
      </c>
      <c r="C60" s="14" t="s">
        <v>57</v>
      </c>
      <c r="D60" s="15">
        <v>1982</v>
      </c>
      <c r="E60" s="16">
        <v>7</v>
      </c>
      <c r="F60" s="16" t="s">
        <v>450</v>
      </c>
      <c r="G60" s="17"/>
    </row>
    <row r="61" spans="1:7" ht="24" customHeight="1">
      <c r="A61" s="12">
        <v>52</v>
      </c>
      <c r="B61" s="13" t="s">
        <v>167</v>
      </c>
      <c r="C61" s="14" t="s">
        <v>57</v>
      </c>
      <c r="D61" s="15">
        <v>1991</v>
      </c>
      <c r="E61" s="16">
        <v>6.5</v>
      </c>
      <c r="F61" s="16" t="s">
        <v>451</v>
      </c>
      <c r="G61" s="17"/>
    </row>
    <row r="62" spans="1:7" ht="24" customHeight="1">
      <c r="A62" s="12">
        <v>53</v>
      </c>
      <c r="B62" s="13" t="s">
        <v>168</v>
      </c>
      <c r="C62" s="14" t="s">
        <v>169</v>
      </c>
      <c r="D62" s="15" t="s">
        <v>170</v>
      </c>
      <c r="E62" s="16">
        <v>7.5</v>
      </c>
      <c r="F62" s="16" t="s">
        <v>452</v>
      </c>
      <c r="G62" s="17"/>
    </row>
    <row r="63" spans="1:7" ht="24" customHeight="1">
      <c r="A63" s="12">
        <v>54</v>
      </c>
      <c r="B63" s="13" t="s">
        <v>171</v>
      </c>
      <c r="C63" s="14" t="s">
        <v>172</v>
      </c>
      <c r="D63" s="15" t="s">
        <v>152</v>
      </c>
      <c r="E63" s="16">
        <v>6.5</v>
      </c>
      <c r="F63" s="16" t="s">
        <v>453</v>
      </c>
      <c r="G63" s="17"/>
    </row>
    <row r="64" spans="1:7" ht="24" customHeight="1">
      <c r="A64" s="12">
        <v>55</v>
      </c>
      <c r="B64" s="13" t="s">
        <v>173</v>
      </c>
      <c r="C64" s="14" t="s">
        <v>174</v>
      </c>
      <c r="D64" s="15">
        <v>32507</v>
      </c>
      <c r="E64" s="16">
        <v>7.5</v>
      </c>
      <c r="F64" s="16" t="s">
        <v>454</v>
      </c>
      <c r="G64" s="15"/>
    </row>
    <row r="65" spans="1:7" ht="24" customHeight="1">
      <c r="A65" s="12">
        <v>56</v>
      </c>
      <c r="B65" s="13" t="s">
        <v>175</v>
      </c>
      <c r="C65" s="14" t="s">
        <v>174</v>
      </c>
      <c r="D65" s="15">
        <v>1991</v>
      </c>
      <c r="E65" s="16">
        <v>6</v>
      </c>
      <c r="F65" s="16" t="s">
        <v>455</v>
      </c>
      <c r="G65" s="15"/>
    </row>
    <row r="66" spans="1:7" ht="24" customHeight="1">
      <c r="A66" s="12">
        <v>57</v>
      </c>
      <c r="B66" s="13" t="s">
        <v>93</v>
      </c>
      <c r="C66" s="14" t="s">
        <v>176</v>
      </c>
      <c r="D66" s="15">
        <v>1989</v>
      </c>
      <c r="E66" s="16">
        <v>7.5</v>
      </c>
      <c r="F66" s="16" t="s">
        <v>456</v>
      </c>
      <c r="G66" s="15"/>
    </row>
    <row r="67" spans="1:7" ht="24" customHeight="1">
      <c r="A67" s="12">
        <v>58</v>
      </c>
      <c r="B67" s="13" t="s">
        <v>177</v>
      </c>
      <c r="C67" s="14" t="s">
        <v>60</v>
      </c>
      <c r="D67" s="15">
        <v>1978</v>
      </c>
      <c r="E67" s="16">
        <v>6</v>
      </c>
      <c r="F67" s="16" t="s">
        <v>448</v>
      </c>
      <c r="G67" s="15"/>
    </row>
    <row r="68" spans="1:7" ht="24" customHeight="1">
      <c r="A68" s="12">
        <v>59</v>
      </c>
      <c r="B68" s="13" t="s">
        <v>178</v>
      </c>
      <c r="C68" s="14" t="s">
        <v>60</v>
      </c>
      <c r="D68" s="15" t="s">
        <v>179</v>
      </c>
      <c r="E68" s="16">
        <v>7.5</v>
      </c>
      <c r="F68" s="16" t="s">
        <v>506</v>
      </c>
      <c r="G68" s="15"/>
    </row>
    <row r="69" spans="1:7" ht="24" customHeight="1">
      <c r="A69" s="12">
        <v>60</v>
      </c>
      <c r="B69" s="13" t="s">
        <v>180</v>
      </c>
      <c r="C69" s="14" t="s">
        <v>60</v>
      </c>
      <c r="D69" s="15" t="s">
        <v>145</v>
      </c>
      <c r="E69" s="16">
        <v>6.5</v>
      </c>
      <c r="F69" s="16" t="s">
        <v>507</v>
      </c>
      <c r="G69" s="15"/>
    </row>
    <row r="70" spans="1:7" ht="24" customHeight="1">
      <c r="A70" s="12">
        <v>61</v>
      </c>
      <c r="B70" s="13" t="s">
        <v>181</v>
      </c>
      <c r="C70" s="14" t="s">
        <v>182</v>
      </c>
      <c r="D70" s="15">
        <v>1986</v>
      </c>
      <c r="E70" s="16">
        <v>6.5</v>
      </c>
      <c r="F70" s="16" t="s">
        <v>508</v>
      </c>
      <c r="G70" s="15"/>
    </row>
    <row r="71" spans="1:7" ht="24" customHeight="1">
      <c r="A71" s="12">
        <v>62</v>
      </c>
      <c r="B71" s="13" t="s">
        <v>35</v>
      </c>
      <c r="C71" s="14" t="s">
        <v>182</v>
      </c>
      <c r="D71" s="15">
        <v>1984</v>
      </c>
      <c r="E71" s="16">
        <v>7.5</v>
      </c>
      <c r="F71" s="16" t="s">
        <v>509</v>
      </c>
      <c r="G71" s="15"/>
    </row>
    <row r="72" spans="1:7" ht="24" customHeight="1">
      <c r="A72" s="12">
        <v>63</v>
      </c>
      <c r="B72" s="13" t="s">
        <v>44</v>
      </c>
      <c r="C72" s="14" t="s">
        <v>183</v>
      </c>
      <c r="D72" s="15" t="s">
        <v>179</v>
      </c>
      <c r="E72" s="16">
        <v>6</v>
      </c>
      <c r="F72" s="16" t="s">
        <v>510</v>
      </c>
      <c r="G72" s="15"/>
    </row>
    <row r="73" spans="1:7" ht="24" customHeight="1">
      <c r="A73" s="12">
        <v>64</v>
      </c>
      <c r="B73" s="13" t="s">
        <v>184</v>
      </c>
      <c r="C73" s="14" t="s">
        <v>185</v>
      </c>
      <c r="D73" s="15">
        <v>1978</v>
      </c>
      <c r="E73" s="16">
        <v>6.5</v>
      </c>
      <c r="F73" s="16" t="s">
        <v>511</v>
      </c>
      <c r="G73" s="15"/>
    </row>
    <row r="74" spans="1:7" ht="24" customHeight="1">
      <c r="A74" s="12">
        <v>65</v>
      </c>
      <c r="B74" s="13" t="s">
        <v>19</v>
      </c>
      <c r="C74" s="14" t="s">
        <v>64</v>
      </c>
      <c r="D74" s="15">
        <v>1976</v>
      </c>
      <c r="E74" s="16">
        <v>7</v>
      </c>
      <c r="F74" s="16" t="s">
        <v>512</v>
      </c>
      <c r="G74" s="15"/>
    </row>
    <row r="75" spans="1:7" ht="24" customHeight="1">
      <c r="A75" s="12">
        <v>66</v>
      </c>
      <c r="B75" s="13" t="s">
        <v>186</v>
      </c>
      <c r="C75" s="14" t="s">
        <v>187</v>
      </c>
      <c r="D75" s="15">
        <v>1984</v>
      </c>
      <c r="E75" s="16">
        <v>6</v>
      </c>
      <c r="F75" s="16" t="s">
        <v>513</v>
      </c>
      <c r="G75" s="15"/>
    </row>
    <row r="76" spans="1:7" ht="24" customHeight="1">
      <c r="A76" s="12">
        <v>67</v>
      </c>
      <c r="B76" s="13" t="s">
        <v>188</v>
      </c>
      <c r="C76" s="14" t="s">
        <v>189</v>
      </c>
      <c r="D76" s="15" t="s">
        <v>190</v>
      </c>
      <c r="E76" s="16">
        <v>6.5</v>
      </c>
      <c r="F76" s="16" t="s">
        <v>514</v>
      </c>
      <c r="G76" s="15"/>
    </row>
    <row r="77" spans="1:7" ht="24" customHeight="1">
      <c r="A77" s="12">
        <v>68</v>
      </c>
      <c r="B77" s="13" t="s">
        <v>191</v>
      </c>
      <c r="C77" s="14" t="s">
        <v>189</v>
      </c>
      <c r="D77" s="15">
        <v>1981</v>
      </c>
      <c r="E77" s="16">
        <v>8</v>
      </c>
      <c r="F77" s="16" t="s">
        <v>515</v>
      </c>
      <c r="G77" s="15"/>
    </row>
    <row r="78" spans="1:7" ht="24" customHeight="1">
      <c r="A78" s="12">
        <v>69</v>
      </c>
      <c r="B78" s="13" t="s">
        <v>192</v>
      </c>
      <c r="C78" s="14" t="s">
        <v>189</v>
      </c>
      <c r="D78" s="15" t="s">
        <v>109</v>
      </c>
      <c r="E78" s="16">
        <v>9</v>
      </c>
      <c r="F78" s="16" t="s">
        <v>516</v>
      </c>
      <c r="G78" s="15"/>
    </row>
    <row r="79" spans="1:7" ht="24" customHeight="1">
      <c r="A79" s="12">
        <v>70</v>
      </c>
      <c r="B79" s="32" t="s">
        <v>193</v>
      </c>
      <c r="C79" s="33" t="s">
        <v>66</v>
      </c>
      <c r="D79" s="31">
        <v>1987</v>
      </c>
      <c r="E79" s="16">
        <v>8</v>
      </c>
      <c r="F79" s="16" t="s">
        <v>505</v>
      </c>
      <c r="G79" s="15"/>
    </row>
    <row r="80" spans="1:7" ht="16.5" customHeight="1">
      <c r="A80" s="118" t="s">
        <v>68</v>
      </c>
      <c r="B80" s="124"/>
      <c r="C80" s="19">
        <f>COUNT(E10:E79)</f>
        <v>69</v>
      </c>
      <c r="D80" s="20"/>
      <c r="E80" s="21" t="s">
        <v>69</v>
      </c>
      <c r="F80" s="22">
        <f>COUNTIF(E10:E79,"&gt;=8")</f>
        <v>18</v>
      </c>
      <c r="G80" s="23"/>
    </row>
    <row r="81" spans="1:7" ht="16.5" customHeight="1">
      <c r="A81" s="114" t="s">
        <v>70</v>
      </c>
      <c r="B81" s="115"/>
      <c r="C81" s="23">
        <f>COUNTIF(E10:E79,"&gt;=5.0")</f>
        <v>69</v>
      </c>
      <c r="D81" s="20"/>
      <c r="E81" s="21" t="s">
        <v>71</v>
      </c>
      <c r="F81" s="22">
        <f>COUNTIF(E10:E79,"&gt;=7")-F80</f>
        <v>28</v>
      </c>
      <c r="G81" s="23"/>
    </row>
    <row r="82" spans="1:7" ht="16.5" customHeight="1">
      <c r="A82" s="114" t="s">
        <v>72</v>
      </c>
      <c r="B82" s="115"/>
      <c r="C82" s="24">
        <f>COUNTIF(E10:E79,"&lt;5.0")</f>
        <v>0</v>
      </c>
      <c r="D82" s="20"/>
      <c r="E82" s="21" t="s">
        <v>73</v>
      </c>
      <c r="F82" s="22">
        <f>C80-SUM(F80,F81,C82)</f>
        <v>23</v>
      </c>
      <c r="G82" s="23"/>
    </row>
    <row r="83" spans="1:9" s="26" customFormat="1" ht="16.5" customHeight="1">
      <c r="A83" s="116" t="s">
        <v>74</v>
      </c>
      <c r="B83" s="116"/>
      <c r="C83" s="116"/>
      <c r="D83" s="116"/>
      <c r="E83" s="116"/>
      <c r="F83" s="116"/>
      <c r="G83" s="116"/>
      <c r="H83" s="116"/>
      <c r="I83" s="25"/>
    </row>
    <row r="84" spans="1:9" s="26" customFormat="1" ht="18.75" customHeight="1">
      <c r="A84" s="27"/>
      <c r="B84" s="28"/>
      <c r="C84" s="28"/>
      <c r="D84" s="28"/>
      <c r="E84" s="28"/>
      <c r="F84" s="28"/>
      <c r="G84" s="117" t="s">
        <v>75</v>
      </c>
      <c r="H84" s="117"/>
      <c r="I84" s="4"/>
    </row>
    <row r="85" spans="1:9" s="26" customFormat="1" ht="16.5">
      <c r="A85" s="27"/>
      <c r="B85" s="28"/>
      <c r="C85" s="28"/>
      <c r="D85" s="28"/>
      <c r="E85" s="28"/>
      <c r="F85" s="28"/>
      <c r="G85" s="28"/>
      <c r="H85" s="4"/>
      <c r="I85" s="4"/>
    </row>
    <row r="86" spans="1:9" s="26" customFormat="1" ht="16.5">
      <c r="A86" s="27"/>
      <c r="B86" s="28"/>
      <c r="C86" s="28"/>
      <c r="D86" s="28"/>
      <c r="E86" s="28"/>
      <c r="F86" s="28"/>
      <c r="G86" s="28"/>
      <c r="H86" s="2"/>
      <c r="I86" s="2"/>
    </row>
    <row r="87" spans="1:9" s="26" customFormat="1" ht="16.5">
      <c r="A87" s="27"/>
      <c r="B87" s="28"/>
      <c r="C87" s="28"/>
      <c r="D87" s="28"/>
      <c r="E87" s="28"/>
      <c r="F87" s="28"/>
      <c r="G87" s="28"/>
      <c r="H87" s="2"/>
      <c r="I87" s="2"/>
    </row>
    <row r="88" spans="1:9" s="26" customFormat="1" ht="16.5" customHeight="1">
      <c r="A88" s="118" t="s">
        <v>76</v>
      </c>
      <c r="B88" s="118"/>
      <c r="C88" s="118"/>
      <c r="D88" s="118"/>
      <c r="E88" s="118"/>
      <c r="F88" s="118"/>
      <c r="G88" s="118"/>
      <c r="H88" s="118"/>
      <c r="I88" s="118"/>
    </row>
    <row r="89" spans="2:3" ht="16.5">
      <c r="B89" s="30"/>
      <c r="C89" s="30"/>
    </row>
    <row r="90" spans="2:3" ht="16.5">
      <c r="B90" s="30"/>
      <c r="C90" s="30"/>
    </row>
    <row r="91" spans="2:3" ht="16.5">
      <c r="B91" s="30"/>
      <c r="C91" s="30"/>
    </row>
    <row r="92" spans="2:3" ht="16.5">
      <c r="B92" s="30"/>
      <c r="C92" s="30"/>
    </row>
    <row r="93" spans="2:3" ht="16.5">
      <c r="B93" s="30"/>
      <c r="C93" s="30"/>
    </row>
    <row r="94" spans="2:3" ht="16.5">
      <c r="B94" s="30"/>
      <c r="C94" s="30"/>
    </row>
    <row r="95" spans="2:3" ht="16.5">
      <c r="B95" s="30"/>
      <c r="C95" s="30"/>
    </row>
    <row r="96" ht="16.5">
      <c r="C96" s="30"/>
    </row>
  </sheetData>
  <sheetProtection/>
  <mergeCells count="17">
    <mergeCell ref="B7:G7"/>
    <mergeCell ref="B8:C8"/>
    <mergeCell ref="F8:G8"/>
    <mergeCell ref="B9:C9"/>
    <mergeCell ref="E58:G58"/>
    <mergeCell ref="A1:C1"/>
    <mergeCell ref="D1:G1"/>
    <mergeCell ref="A2:C2"/>
    <mergeCell ref="A3:C3"/>
    <mergeCell ref="A5:G5"/>
    <mergeCell ref="A6:G6"/>
    <mergeCell ref="A81:B81"/>
    <mergeCell ref="A82:B82"/>
    <mergeCell ref="A83:H83"/>
    <mergeCell ref="G84:H84"/>
    <mergeCell ref="A88:I88"/>
    <mergeCell ref="A80:B80"/>
  </mergeCells>
  <conditionalFormatting sqref="E10:G10 E79:F79 E16:E78 F11:F57 F59:F78">
    <cfRule type="cellIs" priority="7" dxfId="100" operator="lessThan" stopIfTrue="1">
      <formula>5</formula>
    </cfRule>
  </conditionalFormatting>
  <conditionalFormatting sqref="E11:E14">
    <cfRule type="cellIs" priority="6" dxfId="100" operator="lessThan" stopIfTrue="1">
      <formula>5</formula>
    </cfRule>
  </conditionalFormatting>
  <conditionalFormatting sqref="E10:E14 E16:E79">
    <cfRule type="cellIs" priority="5" dxfId="101" operator="lessThan">
      <formula>5</formula>
    </cfRule>
  </conditionalFormatting>
  <conditionalFormatting sqref="E15">
    <cfRule type="cellIs" priority="4" dxfId="100" operator="lessThan" stopIfTrue="1">
      <formula>5</formula>
    </cfRule>
  </conditionalFormatting>
  <conditionalFormatting sqref="E15">
    <cfRule type="cellIs" priority="3" dxfId="101" operator="lessThan">
      <formula>5</formula>
    </cfRule>
  </conditionalFormatting>
  <conditionalFormatting sqref="G64:G79">
    <cfRule type="cellIs" priority="2" dxfId="100" operator="lessThan" stopIfTrue="1">
      <formula>5</formula>
    </cfRule>
  </conditionalFormatting>
  <conditionalFormatting sqref="G11:G57 G59:G63">
    <cfRule type="cellIs" priority="1" dxfId="100" operator="lessThan" stopIfTrue="1">
      <formula>5</formula>
    </cfRule>
  </conditionalFormatting>
  <printOptions/>
  <pageMargins left="0.61" right="0" top="0" bottom="0" header="0.28" footer="0.17"/>
  <pageSetup horizontalDpi="600" verticalDpi="600" orientation="portrait" r:id="rId2"/>
  <headerFooter>
    <oddFooter>&amp;C&amp;P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96"/>
  <sheetViews>
    <sheetView zoomScale="96" zoomScaleNormal="96" zoomScalePageLayoutView="0" workbookViewId="0" topLeftCell="A67">
      <selection activeCell="E16" sqref="E16"/>
    </sheetView>
  </sheetViews>
  <sheetFormatPr defaultColWidth="9.00390625" defaultRowHeight="15.75"/>
  <cols>
    <col min="1" max="1" width="4.375" style="29" customWidth="1"/>
    <col min="2" max="2" width="22.75390625" style="0" customWidth="1"/>
    <col min="3" max="3" width="9.75390625" style="0" customWidth="1"/>
    <col min="4" max="4" width="12.50390625" style="0" customWidth="1"/>
    <col min="5" max="5" width="10.75390625" style="0" customWidth="1"/>
    <col min="6" max="6" width="12.125" style="0" customWidth="1"/>
    <col min="7" max="7" width="18.25390625" style="0" customWidth="1"/>
  </cols>
  <sheetData>
    <row r="1" spans="1:7" s="1" customFormat="1" ht="16.5">
      <c r="A1" s="125" t="s">
        <v>0</v>
      </c>
      <c r="B1" s="125"/>
      <c r="C1" s="125"/>
      <c r="D1" s="126" t="s">
        <v>1</v>
      </c>
      <c r="E1" s="126"/>
      <c r="F1" s="126"/>
      <c r="G1" s="126"/>
    </row>
    <row r="2" spans="1:7" s="1" customFormat="1" ht="18.75">
      <c r="A2" s="126" t="s">
        <v>2</v>
      </c>
      <c r="B2" s="126"/>
      <c r="C2" s="126"/>
      <c r="D2" s="2"/>
      <c r="E2" s="2" t="s">
        <v>3</v>
      </c>
      <c r="F2" s="2"/>
      <c r="G2" s="3"/>
    </row>
    <row r="3" spans="1:7" s="1" customFormat="1" ht="16.5">
      <c r="A3" s="126" t="s">
        <v>4</v>
      </c>
      <c r="B3" s="126"/>
      <c r="C3" s="126"/>
      <c r="D3" s="2"/>
      <c r="E3" s="4"/>
      <c r="F3" s="4"/>
      <c r="G3" s="5"/>
    </row>
    <row r="4" spans="1:7" s="1" customFormat="1" ht="18.75">
      <c r="A4" s="6"/>
      <c r="B4" s="3"/>
      <c r="C4" s="3"/>
      <c r="D4" s="3"/>
      <c r="E4" s="7" t="s">
        <v>541</v>
      </c>
      <c r="F4" s="7"/>
      <c r="G4" s="5"/>
    </row>
    <row r="5" spans="1:7" s="1" customFormat="1" ht="27" customHeight="1">
      <c r="A5" s="120" t="s">
        <v>5</v>
      </c>
      <c r="B5" s="120"/>
      <c r="C5" s="120"/>
      <c r="D5" s="120"/>
      <c r="E5" s="120"/>
      <c r="F5" s="120"/>
      <c r="G5" s="120"/>
    </row>
    <row r="6" spans="1:7" s="1" customFormat="1" ht="21" customHeight="1">
      <c r="A6" s="120" t="s">
        <v>78</v>
      </c>
      <c r="B6" s="120"/>
      <c r="C6" s="120"/>
      <c r="D6" s="120"/>
      <c r="E6" s="120"/>
      <c r="F6" s="120"/>
      <c r="G6" s="120"/>
    </row>
    <row r="7" spans="1:7" s="1" customFormat="1" ht="39.75" customHeight="1">
      <c r="A7" s="119" t="s">
        <v>542</v>
      </c>
      <c r="B7" s="119"/>
      <c r="C7" s="119"/>
      <c r="D7" s="119"/>
      <c r="E7" s="119"/>
      <c r="F7" s="119"/>
      <c r="G7" s="119"/>
    </row>
    <row r="8" spans="1:7" s="1" customFormat="1" ht="18.75" customHeight="1">
      <c r="A8" s="8"/>
      <c r="B8" s="121" t="s">
        <v>543</v>
      </c>
      <c r="C8" s="121"/>
      <c r="D8" s="9"/>
      <c r="E8" s="9"/>
      <c r="F8" s="122" t="s">
        <v>80</v>
      </c>
      <c r="G8" s="122"/>
    </row>
    <row r="9" spans="1:7" s="11" customFormat="1" ht="25.5" customHeight="1">
      <c r="A9" s="10" t="s">
        <v>7</v>
      </c>
      <c r="B9" s="123" t="s">
        <v>8</v>
      </c>
      <c r="C9" s="123"/>
      <c r="D9" s="10" t="s">
        <v>9</v>
      </c>
      <c r="E9" s="10" t="s">
        <v>10</v>
      </c>
      <c r="F9" s="10" t="s">
        <v>11</v>
      </c>
      <c r="G9" s="10" t="s">
        <v>12</v>
      </c>
    </row>
    <row r="10" spans="1:7" ht="24" customHeight="1">
      <c r="A10" s="12">
        <v>1</v>
      </c>
      <c r="B10" s="13" t="s">
        <v>81</v>
      </c>
      <c r="C10" s="14" t="s">
        <v>13</v>
      </c>
      <c r="D10" s="15">
        <v>1985</v>
      </c>
      <c r="E10" s="16">
        <v>7.5</v>
      </c>
      <c r="F10" s="16" t="s">
        <v>46</v>
      </c>
      <c r="G10" s="17"/>
    </row>
    <row r="11" spans="1:7" ht="24" customHeight="1">
      <c r="A11" s="12">
        <v>2</v>
      </c>
      <c r="B11" s="13" t="s">
        <v>50</v>
      </c>
      <c r="C11" s="14" t="s">
        <v>13</v>
      </c>
      <c r="D11" s="15">
        <v>1981</v>
      </c>
      <c r="E11" s="16">
        <v>7</v>
      </c>
      <c r="F11" s="16" t="s">
        <v>48</v>
      </c>
      <c r="G11" s="17"/>
    </row>
    <row r="12" spans="1:7" ht="24" customHeight="1">
      <c r="A12" s="12">
        <v>3</v>
      </c>
      <c r="B12" s="13" t="s">
        <v>82</v>
      </c>
      <c r="C12" s="14" t="s">
        <v>13</v>
      </c>
      <c r="D12" s="15">
        <v>1983</v>
      </c>
      <c r="E12" s="16">
        <v>6.5</v>
      </c>
      <c r="F12" s="16" t="s">
        <v>53</v>
      </c>
      <c r="G12" s="17"/>
    </row>
    <row r="13" spans="1:7" ht="24" customHeight="1">
      <c r="A13" s="12">
        <v>4</v>
      </c>
      <c r="B13" s="13" t="s">
        <v>83</v>
      </c>
      <c r="C13" s="14" t="s">
        <v>84</v>
      </c>
      <c r="D13" s="15">
        <v>1988</v>
      </c>
      <c r="E13" s="16">
        <v>7</v>
      </c>
      <c r="F13" s="16" t="s">
        <v>56</v>
      </c>
      <c r="G13" s="17"/>
    </row>
    <row r="14" spans="1:7" ht="24" customHeight="1">
      <c r="A14" s="12">
        <v>5</v>
      </c>
      <c r="B14" s="13" t="s">
        <v>85</v>
      </c>
      <c r="C14" s="14" t="s">
        <v>86</v>
      </c>
      <c r="D14" s="15">
        <v>1986</v>
      </c>
      <c r="E14" s="16">
        <v>6</v>
      </c>
      <c r="F14" s="16" t="s">
        <v>59</v>
      </c>
      <c r="G14" s="17"/>
    </row>
    <row r="15" spans="1:7" ht="24" customHeight="1">
      <c r="A15" s="12">
        <v>6</v>
      </c>
      <c r="B15" s="13" t="s">
        <v>87</v>
      </c>
      <c r="C15" s="14" t="s">
        <v>88</v>
      </c>
      <c r="D15" s="15" t="s">
        <v>89</v>
      </c>
      <c r="E15" s="16">
        <v>8</v>
      </c>
      <c r="F15" s="16" t="s">
        <v>62</v>
      </c>
      <c r="G15" s="17"/>
    </row>
    <row r="16" spans="1:7" ht="24" customHeight="1">
      <c r="A16" s="12">
        <v>7</v>
      </c>
      <c r="B16" s="13" t="s">
        <v>90</v>
      </c>
      <c r="C16" s="14" t="s">
        <v>91</v>
      </c>
      <c r="D16" s="15" t="s">
        <v>92</v>
      </c>
      <c r="E16" s="16">
        <v>6.5</v>
      </c>
      <c r="F16" s="16" t="s">
        <v>65</v>
      </c>
      <c r="G16" s="17"/>
    </row>
    <row r="17" spans="1:7" ht="24" customHeight="1">
      <c r="A17" s="12">
        <v>8</v>
      </c>
      <c r="B17" s="13" t="s">
        <v>93</v>
      </c>
      <c r="C17" s="14" t="s">
        <v>94</v>
      </c>
      <c r="D17" s="15">
        <v>1989</v>
      </c>
      <c r="E17" s="16">
        <v>6.5</v>
      </c>
      <c r="F17" s="16" t="s">
        <v>259</v>
      </c>
      <c r="G17" s="17"/>
    </row>
    <row r="18" spans="1:7" ht="24" customHeight="1">
      <c r="A18" s="12">
        <v>9</v>
      </c>
      <c r="B18" s="13" t="s">
        <v>31</v>
      </c>
      <c r="C18" s="14" t="s">
        <v>95</v>
      </c>
      <c r="D18" s="15" t="s">
        <v>96</v>
      </c>
      <c r="E18" s="16">
        <v>6.5</v>
      </c>
      <c r="F18" s="16" t="s">
        <v>260</v>
      </c>
      <c r="G18" s="17"/>
    </row>
    <row r="19" spans="1:7" ht="24" customHeight="1">
      <c r="A19" s="12">
        <v>10</v>
      </c>
      <c r="B19" s="13" t="s">
        <v>33</v>
      </c>
      <c r="C19" s="14" t="s">
        <v>97</v>
      </c>
      <c r="D19" s="15" t="s">
        <v>98</v>
      </c>
      <c r="E19" s="16">
        <v>7</v>
      </c>
      <c r="F19" s="16" t="s">
        <v>261</v>
      </c>
      <c r="G19" s="17"/>
    </row>
    <row r="20" spans="1:7" ht="24" customHeight="1">
      <c r="A20" s="12">
        <v>11</v>
      </c>
      <c r="B20" s="13" t="s">
        <v>99</v>
      </c>
      <c r="C20" s="14" t="s">
        <v>100</v>
      </c>
      <c r="D20" s="15">
        <v>1972</v>
      </c>
      <c r="E20" s="16">
        <v>6</v>
      </c>
      <c r="F20" s="16" t="s">
        <v>262</v>
      </c>
      <c r="G20" s="17"/>
    </row>
    <row r="21" spans="1:7" ht="24" customHeight="1">
      <c r="A21" s="12">
        <v>12</v>
      </c>
      <c r="B21" s="13" t="s">
        <v>101</v>
      </c>
      <c r="C21" s="14" t="s">
        <v>102</v>
      </c>
      <c r="D21" s="15">
        <v>1983</v>
      </c>
      <c r="E21" s="16">
        <v>6.5</v>
      </c>
      <c r="F21" s="16" t="s">
        <v>263</v>
      </c>
      <c r="G21" s="17"/>
    </row>
    <row r="22" spans="1:7" ht="24" customHeight="1">
      <c r="A22" s="12">
        <v>13</v>
      </c>
      <c r="B22" s="13" t="s">
        <v>103</v>
      </c>
      <c r="C22" s="14" t="s">
        <v>20</v>
      </c>
      <c r="D22" s="15" t="s">
        <v>89</v>
      </c>
      <c r="E22" s="16">
        <v>6.5</v>
      </c>
      <c r="F22" s="16" t="s">
        <v>264</v>
      </c>
      <c r="G22" s="17"/>
    </row>
    <row r="23" spans="1:7" ht="24" customHeight="1">
      <c r="A23" s="12">
        <v>14</v>
      </c>
      <c r="B23" s="13" t="s">
        <v>104</v>
      </c>
      <c r="C23" s="14" t="s">
        <v>105</v>
      </c>
      <c r="D23" s="15" t="s">
        <v>106</v>
      </c>
      <c r="E23" s="16">
        <v>7</v>
      </c>
      <c r="F23" s="16" t="s">
        <v>265</v>
      </c>
      <c r="G23" s="17"/>
    </row>
    <row r="24" spans="1:7" ht="24" customHeight="1">
      <c r="A24" s="12">
        <v>15</v>
      </c>
      <c r="B24" s="13" t="s">
        <v>107</v>
      </c>
      <c r="C24" s="14" t="s">
        <v>108</v>
      </c>
      <c r="D24" s="15" t="s">
        <v>109</v>
      </c>
      <c r="E24" s="16">
        <v>7</v>
      </c>
      <c r="F24" s="16" t="s">
        <v>266</v>
      </c>
      <c r="G24" s="17"/>
    </row>
    <row r="25" spans="1:7" ht="24" customHeight="1">
      <c r="A25" s="12">
        <v>16</v>
      </c>
      <c r="B25" s="13" t="s">
        <v>110</v>
      </c>
      <c r="C25" s="14" t="s">
        <v>111</v>
      </c>
      <c r="D25" s="15">
        <v>1983</v>
      </c>
      <c r="E25" s="130" t="s">
        <v>545</v>
      </c>
      <c r="F25" s="131"/>
      <c r="G25" s="132"/>
    </row>
    <row r="26" spans="1:7" ht="24" customHeight="1">
      <c r="A26" s="12">
        <v>17</v>
      </c>
      <c r="B26" s="13" t="s">
        <v>27</v>
      </c>
      <c r="C26" s="14" t="s">
        <v>112</v>
      </c>
      <c r="D26" s="15">
        <v>1985</v>
      </c>
      <c r="E26" s="16">
        <v>7</v>
      </c>
      <c r="F26" s="16" t="s">
        <v>267</v>
      </c>
      <c r="G26" s="17"/>
    </row>
    <row r="27" spans="1:7" ht="24" customHeight="1">
      <c r="A27" s="18">
        <v>18</v>
      </c>
      <c r="B27" s="13" t="s">
        <v>113</v>
      </c>
      <c r="C27" s="14" t="s">
        <v>112</v>
      </c>
      <c r="D27" s="15">
        <v>1983</v>
      </c>
      <c r="E27" s="16">
        <v>7.5</v>
      </c>
      <c r="F27" s="16" t="s">
        <v>268</v>
      </c>
      <c r="G27" s="17"/>
    </row>
    <row r="28" spans="1:7" ht="24" customHeight="1">
      <c r="A28" s="12">
        <v>19</v>
      </c>
      <c r="B28" s="13" t="s">
        <v>47</v>
      </c>
      <c r="C28" s="14" t="s">
        <v>29</v>
      </c>
      <c r="D28" s="15">
        <v>1987</v>
      </c>
      <c r="E28" s="16">
        <v>7</v>
      </c>
      <c r="F28" s="16" t="s">
        <v>269</v>
      </c>
      <c r="G28" s="17"/>
    </row>
    <row r="29" spans="1:7" ht="24" customHeight="1">
      <c r="A29" s="12">
        <v>20</v>
      </c>
      <c r="B29" s="13" t="s">
        <v>114</v>
      </c>
      <c r="C29" s="14" t="s">
        <v>29</v>
      </c>
      <c r="D29" s="15">
        <v>1981</v>
      </c>
      <c r="E29" s="16">
        <v>6.5</v>
      </c>
      <c r="F29" s="16" t="s">
        <v>270</v>
      </c>
      <c r="G29" s="17"/>
    </row>
    <row r="30" spans="1:7" ht="24" customHeight="1">
      <c r="A30" s="12">
        <v>21</v>
      </c>
      <c r="B30" s="13" t="s">
        <v>115</v>
      </c>
      <c r="C30" s="14" t="s">
        <v>116</v>
      </c>
      <c r="D30" s="15" t="s">
        <v>117</v>
      </c>
      <c r="E30" s="16">
        <v>6.5</v>
      </c>
      <c r="F30" s="16" t="s">
        <v>271</v>
      </c>
      <c r="G30" s="17"/>
    </row>
    <row r="31" spans="1:7" ht="24" customHeight="1">
      <c r="A31" s="12">
        <v>22</v>
      </c>
      <c r="B31" s="13" t="s">
        <v>85</v>
      </c>
      <c r="C31" s="14" t="s">
        <v>116</v>
      </c>
      <c r="D31" s="15">
        <v>1988</v>
      </c>
      <c r="E31" s="16">
        <v>7</v>
      </c>
      <c r="F31" s="16" t="s">
        <v>272</v>
      </c>
      <c r="G31" s="17"/>
    </row>
    <row r="32" spans="1:7" ht="24" customHeight="1">
      <c r="A32" s="12">
        <v>23</v>
      </c>
      <c r="B32" s="13" t="s">
        <v>118</v>
      </c>
      <c r="C32" s="14" t="s">
        <v>119</v>
      </c>
      <c r="D32" s="15" t="s">
        <v>92</v>
      </c>
      <c r="E32" s="16">
        <v>7</v>
      </c>
      <c r="F32" s="16" t="s">
        <v>273</v>
      </c>
      <c r="G32" s="17"/>
    </row>
    <row r="33" spans="1:7" ht="24" customHeight="1">
      <c r="A33" s="12">
        <v>24</v>
      </c>
      <c r="B33" s="13" t="s">
        <v>120</v>
      </c>
      <c r="C33" s="14" t="s">
        <v>121</v>
      </c>
      <c r="D33" s="15" t="s">
        <v>96</v>
      </c>
      <c r="E33" s="16">
        <v>7</v>
      </c>
      <c r="F33" s="16" t="s">
        <v>274</v>
      </c>
      <c r="G33" s="17"/>
    </row>
    <row r="34" spans="1:7" ht="24" customHeight="1">
      <c r="A34" s="12">
        <v>25</v>
      </c>
      <c r="B34" s="13" t="s">
        <v>23</v>
      </c>
      <c r="C34" s="14" t="s">
        <v>122</v>
      </c>
      <c r="D34" s="15">
        <v>1977</v>
      </c>
      <c r="E34" s="16">
        <v>7</v>
      </c>
      <c r="F34" s="16" t="s">
        <v>275</v>
      </c>
      <c r="G34" s="17"/>
    </row>
    <row r="35" spans="1:7" ht="24" customHeight="1">
      <c r="A35" s="12">
        <v>26</v>
      </c>
      <c r="B35" s="13" t="s">
        <v>123</v>
      </c>
      <c r="C35" s="14" t="s">
        <v>124</v>
      </c>
      <c r="D35" s="15">
        <v>1983</v>
      </c>
      <c r="E35" s="16">
        <v>7</v>
      </c>
      <c r="F35" s="16" t="s">
        <v>276</v>
      </c>
      <c r="G35" s="17"/>
    </row>
    <row r="36" spans="1:7" ht="24" customHeight="1">
      <c r="A36" s="12">
        <v>27</v>
      </c>
      <c r="B36" s="13" t="s">
        <v>125</v>
      </c>
      <c r="C36" s="14" t="s">
        <v>126</v>
      </c>
      <c r="D36" s="15">
        <v>1987</v>
      </c>
      <c r="E36" s="16">
        <v>7</v>
      </c>
      <c r="F36" s="16" t="s">
        <v>277</v>
      </c>
      <c r="G36" s="17"/>
    </row>
    <row r="37" spans="1:7" ht="24" customHeight="1">
      <c r="A37" s="12">
        <v>28</v>
      </c>
      <c r="B37" s="13" t="s">
        <v>127</v>
      </c>
      <c r="C37" s="14" t="s">
        <v>126</v>
      </c>
      <c r="D37" s="15" t="s">
        <v>128</v>
      </c>
      <c r="E37" s="16">
        <v>6.5</v>
      </c>
      <c r="F37" s="16" t="s">
        <v>278</v>
      </c>
      <c r="G37" s="17"/>
    </row>
    <row r="38" spans="1:7" ht="24" customHeight="1">
      <c r="A38" s="12">
        <v>29</v>
      </c>
      <c r="B38" s="13" t="s">
        <v>129</v>
      </c>
      <c r="C38" s="14" t="s">
        <v>130</v>
      </c>
      <c r="D38" s="15">
        <v>1981</v>
      </c>
      <c r="E38" s="16">
        <v>7</v>
      </c>
      <c r="F38" s="16" t="s">
        <v>279</v>
      </c>
      <c r="G38" s="17"/>
    </row>
    <row r="39" spans="1:7" ht="24" customHeight="1">
      <c r="A39" s="12">
        <v>30</v>
      </c>
      <c r="B39" s="13" t="s">
        <v>131</v>
      </c>
      <c r="C39" s="14" t="s">
        <v>132</v>
      </c>
      <c r="D39" s="15">
        <v>1982</v>
      </c>
      <c r="E39" s="16">
        <v>7.5</v>
      </c>
      <c r="F39" s="16" t="s">
        <v>280</v>
      </c>
      <c r="G39" s="17"/>
    </row>
    <row r="40" spans="1:7" ht="24" customHeight="1">
      <c r="A40" s="12">
        <v>31</v>
      </c>
      <c r="B40" s="13" t="s">
        <v>133</v>
      </c>
      <c r="C40" s="14" t="s">
        <v>134</v>
      </c>
      <c r="D40" s="15">
        <v>1981</v>
      </c>
      <c r="E40" s="16">
        <v>7</v>
      </c>
      <c r="F40" s="16" t="s">
        <v>281</v>
      </c>
      <c r="G40" s="17"/>
    </row>
    <row r="41" spans="1:7" ht="24" customHeight="1">
      <c r="A41" s="12">
        <v>32</v>
      </c>
      <c r="B41" s="13" t="s">
        <v>135</v>
      </c>
      <c r="C41" s="14" t="s">
        <v>136</v>
      </c>
      <c r="D41" s="15">
        <v>1991</v>
      </c>
      <c r="E41" s="16">
        <v>7</v>
      </c>
      <c r="F41" s="16" t="s">
        <v>282</v>
      </c>
      <c r="G41" s="17"/>
    </row>
    <row r="42" spans="1:7" ht="24" customHeight="1">
      <c r="A42" s="12">
        <v>33</v>
      </c>
      <c r="B42" s="13" t="s">
        <v>137</v>
      </c>
      <c r="C42" s="14" t="s">
        <v>138</v>
      </c>
      <c r="D42" s="15">
        <v>1987</v>
      </c>
      <c r="E42" s="16">
        <v>7</v>
      </c>
      <c r="F42" s="16" t="s">
        <v>283</v>
      </c>
      <c r="G42" s="17"/>
    </row>
    <row r="43" spans="1:7" ht="24" customHeight="1">
      <c r="A43" s="18">
        <v>34</v>
      </c>
      <c r="B43" s="13" t="s">
        <v>139</v>
      </c>
      <c r="C43" s="14" t="s">
        <v>140</v>
      </c>
      <c r="D43" s="15">
        <v>1984</v>
      </c>
      <c r="E43" s="16">
        <v>6.5</v>
      </c>
      <c r="F43" s="16" t="s">
        <v>284</v>
      </c>
      <c r="G43" s="17"/>
    </row>
    <row r="44" spans="1:7" ht="24" customHeight="1">
      <c r="A44" s="12">
        <v>35</v>
      </c>
      <c r="B44" s="13" t="s">
        <v>141</v>
      </c>
      <c r="C44" s="14" t="s">
        <v>37</v>
      </c>
      <c r="D44" s="15">
        <v>1977</v>
      </c>
      <c r="E44" s="16">
        <v>6</v>
      </c>
      <c r="F44" s="16" t="s">
        <v>285</v>
      </c>
      <c r="G44" s="17"/>
    </row>
    <row r="45" spans="1:7" ht="24" customHeight="1">
      <c r="A45" s="12">
        <v>36</v>
      </c>
      <c r="B45" s="13" t="s">
        <v>142</v>
      </c>
      <c r="C45" s="14" t="s">
        <v>37</v>
      </c>
      <c r="D45" s="15">
        <v>1976</v>
      </c>
      <c r="E45" s="16">
        <v>6.5</v>
      </c>
      <c r="F45" s="16" t="s">
        <v>286</v>
      </c>
      <c r="G45" s="17"/>
    </row>
    <row r="46" spans="1:7" ht="24" customHeight="1">
      <c r="A46" s="18">
        <v>37</v>
      </c>
      <c r="B46" s="13" t="s">
        <v>143</v>
      </c>
      <c r="C46" s="14" t="s">
        <v>144</v>
      </c>
      <c r="D46" s="15" t="s">
        <v>145</v>
      </c>
      <c r="E46" s="16">
        <v>6.5</v>
      </c>
      <c r="F46" s="16" t="s">
        <v>287</v>
      </c>
      <c r="G46" s="17"/>
    </row>
    <row r="47" spans="1:7" ht="24" customHeight="1">
      <c r="A47" s="12">
        <v>38</v>
      </c>
      <c r="B47" s="13" t="s">
        <v>146</v>
      </c>
      <c r="C47" s="14" t="s">
        <v>39</v>
      </c>
      <c r="D47" s="15">
        <v>1984</v>
      </c>
      <c r="E47" s="16">
        <v>7.5</v>
      </c>
      <c r="F47" s="16" t="s">
        <v>288</v>
      </c>
      <c r="G47" s="17"/>
    </row>
    <row r="48" spans="1:7" ht="24" customHeight="1">
      <c r="A48" s="12">
        <v>39</v>
      </c>
      <c r="B48" s="13" t="s">
        <v>23</v>
      </c>
      <c r="C48" s="14" t="s">
        <v>39</v>
      </c>
      <c r="D48" s="15" t="s">
        <v>147</v>
      </c>
      <c r="E48" s="16">
        <v>7</v>
      </c>
      <c r="F48" s="16" t="s">
        <v>289</v>
      </c>
      <c r="G48" s="17"/>
    </row>
    <row r="49" spans="1:7" ht="24" customHeight="1">
      <c r="A49" s="12">
        <v>40</v>
      </c>
      <c r="B49" s="13" t="s">
        <v>148</v>
      </c>
      <c r="C49" s="14" t="s">
        <v>149</v>
      </c>
      <c r="D49" s="15" t="s">
        <v>109</v>
      </c>
      <c r="E49" s="16">
        <v>7</v>
      </c>
      <c r="F49" s="16" t="s">
        <v>290</v>
      </c>
      <c r="G49" s="17"/>
    </row>
    <row r="50" spans="1:7" ht="24" customHeight="1">
      <c r="A50" s="12">
        <v>41</v>
      </c>
      <c r="B50" s="13" t="s">
        <v>150</v>
      </c>
      <c r="C50" s="14" t="s">
        <v>151</v>
      </c>
      <c r="D50" s="15" t="s">
        <v>152</v>
      </c>
      <c r="E50" s="16">
        <v>7.5</v>
      </c>
      <c r="F50" s="16" t="s">
        <v>291</v>
      </c>
      <c r="G50" s="17"/>
    </row>
    <row r="51" spans="1:7" ht="24" customHeight="1">
      <c r="A51" s="12">
        <v>42</v>
      </c>
      <c r="B51" s="13" t="s">
        <v>153</v>
      </c>
      <c r="C51" s="14" t="s">
        <v>154</v>
      </c>
      <c r="D51" s="15" t="s">
        <v>147</v>
      </c>
      <c r="E51" s="16">
        <v>7</v>
      </c>
      <c r="F51" s="16" t="s">
        <v>292</v>
      </c>
      <c r="G51" s="17"/>
    </row>
    <row r="52" spans="1:7" ht="24" customHeight="1">
      <c r="A52" s="12">
        <v>43</v>
      </c>
      <c r="B52" s="13" t="s">
        <v>155</v>
      </c>
      <c r="C52" s="14" t="s">
        <v>156</v>
      </c>
      <c r="D52" s="15" t="s">
        <v>109</v>
      </c>
      <c r="E52" s="16">
        <v>7</v>
      </c>
      <c r="F52" s="16" t="s">
        <v>293</v>
      </c>
      <c r="G52" s="17"/>
    </row>
    <row r="53" spans="1:7" ht="24" customHeight="1">
      <c r="A53" s="12">
        <v>44</v>
      </c>
      <c r="B53" s="13" t="s">
        <v>157</v>
      </c>
      <c r="C53" s="14" t="s">
        <v>156</v>
      </c>
      <c r="D53" s="15">
        <v>1986</v>
      </c>
      <c r="E53" s="16">
        <v>7.5</v>
      </c>
      <c r="F53" s="16" t="s">
        <v>294</v>
      </c>
      <c r="G53" s="17"/>
    </row>
    <row r="54" spans="1:7" ht="24" customHeight="1">
      <c r="A54" s="12">
        <v>45</v>
      </c>
      <c r="B54" s="13" t="s">
        <v>90</v>
      </c>
      <c r="C54" s="14" t="s">
        <v>158</v>
      </c>
      <c r="D54" s="15">
        <v>1980</v>
      </c>
      <c r="E54" s="16">
        <v>6.5</v>
      </c>
      <c r="F54" s="16" t="s">
        <v>295</v>
      </c>
      <c r="G54" s="17"/>
    </row>
    <row r="55" spans="1:7" ht="24" customHeight="1">
      <c r="A55" s="18">
        <v>46</v>
      </c>
      <c r="B55" s="13" t="s">
        <v>159</v>
      </c>
      <c r="C55" s="14" t="s">
        <v>51</v>
      </c>
      <c r="D55" s="15">
        <v>1988</v>
      </c>
      <c r="E55" s="16">
        <v>7.5</v>
      </c>
      <c r="F55" s="16" t="s">
        <v>296</v>
      </c>
      <c r="G55" s="17"/>
    </row>
    <row r="56" spans="1:7" ht="24" customHeight="1">
      <c r="A56" s="12">
        <v>47</v>
      </c>
      <c r="B56" s="13" t="s">
        <v>123</v>
      </c>
      <c r="C56" s="14" t="s">
        <v>52</v>
      </c>
      <c r="D56" s="15" t="s">
        <v>160</v>
      </c>
      <c r="E56" s="16">
        <v>7</v>
      </c>
      <c r="F56" s="16" t="s">
        <v>297</v>
      </c>
      <c r="G56" s="17"/>
    </row>
    <row r="57" spans="1:7" ht="24" customHeight="1">
      <c r="A57" s="12">
        <v>48</v>
      </c>
      <c r="B57" s="13" t="s">
        <v>93</v>
      </c>
      <c r="C57" s="14" t="s">
        <v>161</v>
      </c>
      <c r="D57" s="15" t="s">
        <v>162</v>
      </c>
      <c r="E57" s="16">
        <v>6.5</v>
      </c>
      <c r="F57" s="16" t="s">
        <v>298</v>
      </c>
      <c r="G57" s="17"/>
    </row>
    <row r="58" spans="1:7" ht="24" customHeight="1">
      <c r="A58" s="12">
        <v>49</v>
      </c>
      <c r="B58" s="13" t="s">
        <v>163</v>
      </c>
      <c r="C58" s="14" t="s">
        <v>54</v>
      </c>
      <c r="D58" s="15">
        <v>1988</v>
      </c>
      <c r="E58" s="130" t="s">
        <v>544</v>
      </c>
      <c r="F58" s="131"/>
      <c r="G58" s="132"/>
    </row>
    <row r="59" spans="1:7" ht="24" customHeight="1">
      <c r="A59" s="12">
        <v>50</v>
      </c>
      <c r="B59" s="13" t="s">
        <v>164</v>
      </c>
      <c r="C59" s="14" t="s">
        <v>54</v>
      </c>
      <c r="D59" s="15" t="s">
        <v>165</v>
      </c>
      <c r="E59" s="16">
        <v>8</v>
      </c>
      <c r="F59" s="16" t="s">
        <v>299</v>
      </c>
      <c r="G59" s="17"/>
    </row>
    <row r="60" spans="1:7" ht="24" customHeight="1">
      <c r="A60" s="12">
        <v>51</v>
      </c>
      <c r="B60" s="13" t="s">
        <v>166</v>
      </c>
      <c r="C60" s="14" t="s">
        <v>57</v>
      </c>
      <c r="D60" s="15">
        <v>1982</v>
      </c>
      <c r="E60" s="16">
        <v>7</v>
      </c>
      <c r="F60" s="16" t="s">
        <v>258</v>
      </c>
      <c r="G60" s="17"/>
    </row>
    <row r="61" spans="1:7" ht="24" customHeight="1">
      <c r="A61" s="12">
        <v>52</v>
      </c>
      <c r="B61" s="13" t="s">
        <v>167</v>
      </c>
      <c r="C61" s="14" t="s">
        <v>57</v>
      </c>
      <c r="D61" s="15">
        <v>1991</v>
      </c>
      <c r="E61" s="16">
        <v>7.5</v>
      </c>
      <c r="F61" s="16" t="s">
        <v>249</v>
      </c>
      <c r="G61" s="17"/>
    </row>
    <row r="62" spans="1:7" ht="24" customHeight="1">
      <c r="A62" s="12">
        <v>53</v>
      </c>
      <c r="B62" s="13" t="s">
        <v>168</v>
      </c>
      <c r="C62" s="14" t="s">
        <v>169</v>
      </c>
      <c r="D62" s="15" t="s">
        <v>170</v>
      </c>
      <c r="E62" s="16">
        <v>7</v>
      </c>
      <c r="F62" s="16" t="s">
        <v>250</v>
      </c>
      <c r="G62" s="17"/>
    </row>
    <row r="63" spans="1:7" ht="24" customHeight="1">
      <c r="A63" s="12">
        <v>54</v>
      </c>
      <c r="B63" s="13" t="s">
        <v>171</v>
      </c>
      <c r="C63" s="14" t="s">
        <v>172</v>
      </c>
      <c r="D63" s="15" t="s">
        <v>152</v>
      </c>
      <c r="E63" s="16">
        <v>6.5</v>
      </c>
      <c r="F63" s="16" t="s">
        <v>251</v>
      </c>
      <c r="G63" s="17"/>
    </row>
    <row r="64" spans="1:7" ht="24" customHeight="1">
      <c r="A64" s="12">
        <v>55</v>
      </c>
      <c r="B64" s="13" t="s">
        <v>173</v>
      </c>
      <c r="C64" s="14" t="s">
        <v>174</v>
      </c>
      <c r="D64" s="15">
        <v>32507</v>
      </c>
      <c r="E64" s="16">
        <v>7.5</v>
      </c>
      <c r="F64" s="16" t="s">
        <v>252</v>
      </c>
      <c r="G64" s="15"/>
    </row>
    <row r="65" spans="1:7" ht="24" customHeight="1">
      <c r="A65" s="12">
        <v>56</v>
      </c>
      <c r="B65" s="13" t="s">
        <v>175</v>
      </c>
      <c r="C65" s="14" t="s">
        <v>174</v>
      </c>
      <c r="D65" s="15">
        <v>1991</v>
      </c>
      <c r="E65" s="16">
        <v>6.5</v>
      </c>
      <c r="F65" s="16" t="s">
        <v>253</v>
      </c>
      <c r="G65" s="15"/>
    </row>
    <row r="66" spans="1:7" ht="24" customHeight="1">
      <c r="A66" s="12">
        <v>57</v>
      </c>
      <c r="B66" s="13" t="s">
        <v>93</v>
      </c>
      <c r="C66" s="14" t="s">
        <v>176</v>
      </c>
      <c r="D66" s="15">
        <v>1989</v>
      </c>
      <c r="E66" s="16">
        <v>6.5</v>
      </c>
      <c r="F66" s="16" t="s">
        <v>254</v>
      </c>
      <c r="G66" s="15"/>
    </row>
    <row r="67" spans="1:7" ht="24" customHeight="1">
      <c r="A67" s="12">
        <v>58</v>
      </c>
      <c r="B67" s="13" t="s">
        <v>177</v>
      </c>
      <c r="C67" s="14" t="s">
        <v>60</v>
      </c>
      <c r="D67" s="15">
        <v>1978</v>
      </c>
      <c r="E67" s="16">
        <v>7.5</v>
      </c>
      <c r="F67" s="16" t="s">
        <v>255</v>
      </c>
      <c r="G67" s="15"/>
    </row>
    <row r="68" spans="1:7" ht="24" customHeight="1">
      <c r="A68" s="12">
        <v>59</v>
      </c>
      <c r="B68" s="13" t="s">
        <v>178</v>
      </c>
      <c r="C68" s="14" t="s">
        <v>60</v>
      </c>
      <c r="D68" s="15" t="s">
        <v>179</v>
      </c>
      <c r="E68" s="16">
        <v>7</v>
      </c>
      <c r="F68" s="16" t="s">
        <v>256</v>
      </c>
      <c r="G68" s="15"/>
    </row>
    <row r="69" spans="1:7" ht="24" customHeight="1">
      <c r="A69" s="12">
        <v>60</v>
      </c>
      <c r="B69" s="13" t="s">
        <v>180</v>
      </c>
      <c r="C69" s="14" t="s">
        <v>60</v>
      </c>
      <c r="D69" s="15" t="s">
        <v>145</v>
      </c>
      <c r="E69" s="16">
        <v>7.5</v>
      </c>
      <c r="F69" s="16" t="s">
        <v>16</v>
      </c>
      <c r="G69" s="15"/>
    </row>
    <row r="70" spans="1:7" ht="24" customHeight="1">
      <c r="A70" s="12">
        <v>61</v>
      </c>
      <c r="B70" s="13" t="s">
        <v>181</v>
      </c>
      <c r="C70" s="14" t="s">
        <v>182</v>
      </c>
      <c r="D70" s="15">
        <v>1986</v>
      </c>
      <c r="E70" s="16">
        <v>6.5</v>
      </c>
      <c r="F70" s="16" t="s">
        <v>18</v>
      </c>
      <c r="G70" s="15"/>
    </row>
    <row r="71" spans="1:7" ht="24" customHeight="1">
      <c r="A71" s="12">
        <v>62</v>
      </c>
      <c r="B71" s="13" t="s">
        <v>35</v>
      </c>
      <c r="C71" s="14" t="s">
        <v>182</v>
      </c>
      <c r="D71" s="15">
        <v>1984</v>
      </c>
      <c r="E71" s="16">
        <v>6.5</v>
      </c>
      <c r="F71" s="16" t="s">
        <v>14</v>
      </c>
      <c r="G71" s="15"/>
    </row>
    <row r="72" spans="1:7" ht="24" customHeight="1">
      <c r="A72" s="12">
        <v>63</v>
      </c>
      <c r="B72" s="13" t="s">
        <v>44</v>
      </c>
      <c r="C72" s="14" t="s">
        <v>183</v>
      </c>
      <c r="D72" s="15" t="s">
        <v>179</v>
      </c>
      <c r="E72" s="16">
        <v>6</v>
      </c>
      <c r="F72" s="16" t="s">
        <v>22</v>
      </c>
      <c r="G72" s="15"/>
    </row>
    <row r="73" spans="1:7" ht="24" customHeight="1">
      <c r="A73" s="12">
        <v>64</v>
      </c>
      <c r="B73" s="13" t="s">
        <v>184</v>
      </c>
      <c r="C73" s="14" t="s">
        <v>185</v>
      </c>
      <c r="D73" s="15">
        <v>1978</v>
      </c>
      <c r="E73" s="16">
        <v>6</v>
      </c>
      <c r="F73" s="16" t="s">
        <v>25</v>
      </c>
      <c r="G73" s="15"/>
    </row>
    <row r="74" spans="1:7" ht="24" customHeight="1">
      <c r="A74" s="12">
        <v>65</v>
      </c>
      <c r="B74" s="13" t="s">
        <v>19</v>
      </c>
      <c r="C74" s="14" t="s">
        <v>64</v>
      </c>
      <c r="D74" s="15">
        <v>1976</v>
      </c>
      <c r="E74" s="16">
        <v>6.5</v>
      </c>
      <c r="F74" s="16" t="s">
        <v>28</v>
      </c>
      <c r="G74" s="15"/>
    </row>
    <row r="75" spans="1:7" ht="24" customHeight="1">
      <c r="A75" s="12">
        <v>66</v>
      </c>
      <c r="B75" s="13" t="s">
        <v>186</v>
      </c>
      <c r="C75" s="14" t="s">
        <v>187</v>
      </c>
      <c r="D75" s="15">
        <v>1984</v>
      </c>
      <c r="E75" s="16">
        <v>7.5</v>
      </c>
      <c r="F75" s="16" t="s">
        <v>30</v>
      </c>
      <c r="G75" s="15"/>
    </row>
    <row r="76" spans="1:7" ht="24" customHeight="1">
      <c r="A76" s="12">
        <v>67</v>
      </c>
      <c r="B76" s="13" t="s">
        <v>188</v>
      </c>
      <c r="C76" s="14" t="s">
        <v>189</v>
      </c>
      <c r="D76" s="15" t="s">
        <v>190</v>
      </c>
      <c r="E76" s="16">
        <v>7.5</v>
      </c>
      <c r="F76" s="16" t="s">
        <v>34</v>
      </c>
      <c r="G76" s="15"/>
    </row>
    <row r="77" spans="1:7" ht="24" customHeight="1">
      <c r="A77" s="12">
        <v>68</v>
      </c>
      <c r="B77" s="13" t="s">
        <v>191</v>
      </c>
      <c r="C77" s="14" t="s">
        <v>189</v>
      </c>
      <c r="D77" s="15">
        <v>1981</v>
      </c>
      <c r="E77" s="16">
        <v>7.5</v>
      </c>
      <c r="F77" s="16" t="s">
        <v>38</v>
      </c>
      <c r="G77" s="15"/>
    </row>
    <row r="78" spans="1:7" ht="24" customHeight="1">
      <c r="A78" s="12">
        <v>69</v>
      </c>
      <c r="B78" s="13" t="s">
        <v>192</v>
      </c>
      <c r="C78" s="14" t="s">
        <v>189</v>
      </c>
      <c r="D78" s="15" t="s">
        <v>109</v>
      </c>
      <c r="E78" s="16">
        <v>8</v>
      </c>
      <c r="F78" s="16" t="s">
        <v>41</v>
      </c>
      <c r="G78" s="15"/>
    </row>
    <row r="79" spans="1:7" ht="24" customHeight="1">
      <c r="A79" s="12">
        <v>70</v>
      </c>
      <c r="B79" s="32" t="s">
        <v>193</v>
      </c>
      <c r="C79" s="33" t="s">
        <v>66</v>
      </c>
      <c r="D79" s="31">
        <v>1987</v>
      </c>
      <c r="E79" s="16">
        <v>8</v>
      </c>
      <c r="F79" s="16" t="s">
        <v>43</v>
      </c>
      <c r="G79" s="15"/>
    </row>
    <row r="80" spans="1:7" ht="16.5" customHeight="1">
      <c r="A80" s="118" t="s">
        <v>68</v>
      </c>
      <c r="B80" s="124"/>
      <c r="C80" s="19">
        <f>COUNT(E10:E79)</f>
        <v>68</v>
      </c>
      <c r="D80" s="20"/>
      <c r="E80" s="21" t="s">
        <v>69</v>
      </c>
      <c r="F80" s="22">
        <f>COUNTIF(E10:E79,"&gt;=8")</f>
        <v>4</v>
      </c>
      <c r="G80" s="23"/>
    </row>
    <row r="81" spans="1:7" ht="16.5" customHeight="1">
      <c r="A81" s="114" t="s">
        <v>70</v>
      </c>
      <c r="B81" s="115"/>
      <c r="C81" s="23">
        <f>COUNTIF(E10:E79,"&gt;=5.0")</f>
        <v>68</v>
      </c>
      <c r="D81" s="20"/>
      <c r="E81" s="21" t="s">
        <v>71</v>
      </c>
      <c r="F81" s="22">
        <f>COUNTIF(E10:E79,"&gt;=7")-F80</f>
        <v>39</v>
      </c>
      <c r="G81" s="23"/>
    </row>
    <row r="82" spans="1:7" ht="16.5" customHeight="1">
      <c r="A82" s="114" t="s">
        <v>72</v>
      </c>
      <c r="B82" s="115"/>
      <c r="C82" s="24">
        <f>COUNTIF(E10:E79,"&lt;5.0")</f>
        <v>0</v>
      </c>
      <c r="D82" s="20"/>
      <c r="E82" s="21" t="s">
        <v>73</v>
      </c>
      <c r="F82" s="22">
        <f>C80-SUM(F80,F81,C82)</f>
        <v>25</v>
      </c>
      <c r="G82" s="23"/>
    </row>
    <row r="83" spans="1:9" s="26" customFormat="1" ht="16.5" customHeight="1">
      <c r="A83" s="116" t="s">
        <v>74</v>
      </c>
      <c r="B83" s="116"/>
      <c r="C83" s="116"/>
      <c r="D83" s="116"/>
      <c r="E83" s="116"/>
      <c r="F83" s="116"/>
      <c r="G83" s="116"/>
      <c r="H83" s="116"/>
      <c r="I83" s="25"/>
    </row>
    <row r="84" spans="1:9" s="26" customFormat="1" ht="18.75" customHeight="1">
      <c r="A84" s="27"/>
      <c r="B84" s="28"/>
      <c r="C84" s="28"/>
      <c r="D84" s="28"/>
      <c r="E84" s="28"/>
      <c r="F84" s="28"/>
      <c r="G84" s="117" t="s">
        <v>75</v>
      </c>
      <c r="H84" s="117"/>
      <c r="I84" s="4"/>
    </row>
    <row r="85" spans="1:9" s="26" customFormat="1" ht="16.5">
      <c r="A85" s="27"/>
      <c r="B85" s="28"/>
      <c r="C85" s="28"/>
      <c r="D85" s="28"/>
      <c r="E85" s="28"/>
      <c r="F85" s="28"/>
      <c r="G85" s="28"/>
      <c r="H85" s="4"/>
      <c r="I85" s="4"/>
    </row>
    <row r="86" spans="1:9" s="26" customFormat="1" ht="16.5">
      <c r="A86" s="27"/>
      <c r="B86" s="28"/>
      <c r="C86" s="28"/>
      <c r="D86" s="28"/>
      <c r="E86" s="28"/>
      <c r="F86" s="28"/>
      <c r="G86" s="28"/>
      <c r="H86" s="2"/>
      <c r="I86" s="2"/>
    </row>
    <row r="87" spans="1:9" s="26" customFormat="1" ht="16.5">
      <c r="A87" s="27"/>
      <c r="B87" s="28"/>
      <c r="C87" s="28"/>
      <c r="D87" s="28"/>
      <c r="E87" s="28"/>
      <c r="F87" s="28"/>
      <c r="G87" s="28"/>
      <c r="H87" s="2"/>
      <c r="I87" s="2"/>
    </row>
    <row r="88" spans="1:9" s="26" customFormat="1" ht="16.5" customHeight="1">
      <c r="A88" s="118" t="s">
        <v>76</v>
      </c>
      <c r="B88" s="118"/>
      <c r="C88" s="118"/>
      <c r="D88" s="118"/>
      <c r="E88" s="118"/>
      <c r="F88" s="118"/>
      <c r="G88" s="118"/>
      <c r="H88" s="118"/>
      <c r="I88" s="118"/>
    </row>
    <row r="89" spans="2:3" ht="16.5">
      <c r="B89" s="30"/>
      <c r="C89" s="30"/>
    </row>
    <row r="90" spans="2:3" ht="16.5">
      <c r="B90" s="30"/>
      <c r="C90" s="30"/>
    </row>
    <row r="91" spans="2:3" ht="16.5">
      <c r="B91" s="30"/>
      <c r="C91" s="30"/>
    </row>
    <row r="92" spans="2:3" ht="16.5">
      <c r="B92" s="30"/>
      <c r="C92" s="30"/>
    </row>
    <row r="93" spans="2:3" ht="16.5">
      <c r="B93" s="30"/>
      <c r="C93" s="30"/>
    </row>
    <row r="94" spans="2:3" ht="16.5">
      <c r="B94" s="30"/>
      <c r="C94" s="30"/>
    </row>
    <row r="95" spans="2:3" ht="16.5">
      <c r="B95" s="30"/>
      <c r="C95" s="30"/>
    </row>
    <row r="96" ht="16.5">
      <c r="C96" s="30"/>
    </row>
  </sheetData>
  <sheetProtection/>
  <mergeCells count="18">
    <mergeCell ref="A7:G7"/>
    <mergeCell ref="E25:G25"/>
    <mergeCell ref="B8:C8"/>
    <mergeCell ref="F8:G8"/>
    <mergeCell ref="B9:C9"/>
    <mergeCell ref="A1:C1"/>
    <mergeCell ref="D1:G1"/>
    <mergeCell ref="A2:C2"/>
    <mergeCell ref="A3:C3"/>
    <mergeCell ref="A5:G5"/>
    <mergeCell ref="A6:G6"/>
    <mergeCell ref="A81:B81"/>
    <mergeCell ref="A82:B82"/>
    <mergeCell ref="A83:H83"/>
    <mergeCell ref="G84:H84"/>
    <mergeCell ref="A88:I88"/>
    <mergeCell ref="E58:G58"/>
    <mergeCell ref="A80:B80"/>
  </mergeCells>
  <conditionalFormatting sqref="E10:G10 E79:F79 E16:E78 F59:F78 F11:F24 F26:F57">
    <cfRule type="cellIs" priority="7" dxfId="100" operator="lessThan" stopIfTrue="1">
      <formula>5</formula>
    </cfRule>
  </conditionalFormatting>
  <conditionalFormatting sqref="E11:E14">
    <cfRule type="cellIs" priority="6" dxfId="100" operator="lessThan" stopIfTrue="1">
      <formula>5</formula>
    </cfRule>
  </conditionalFormatting>
  <conditionalFormatting sqref="E10:E14 E16:E79">
    <cfRule type="cellIs" priority="5" dxfId="101" operator="lessThan">
      <formula>5</formula>
    </cfRule>
  </conditionalFormatting>
  <conditionalFormatting sqref="E15">
    <cfRule type="cellIs" priority="4" dxfId="100" operator="lessThan" stopIfTrue="1">
      <formula>5</formula>
    </cfRule>
  </conditionalFormatting>
  <conditionalFormatting sqref="E15">
    <cfRule type="cellIs" priority="3" dxfId="101" operator="lessThan">
      <formula>5</formula>
    </cfRule>
  </conditionalFormatting>
  <conditionalFormatting sqref="G64:G79">
    <cfRule type="cellIs" priority="2" dxfId="100" operator="lessThan" stopIfTrue="1">
      <formula>5</formula>
    </cfRule>
  </conditionalFormatting>
  <conditionalFormatting sqref="G11:G24 G59:G63 G26:G57">
    <cfRule type="cellIs" priority="1" dxfId="100" operator="lessThan" stopIfTrue="1">
      <formula>5</formula>
    </cfRule>
  </conditionalFormatting>
  <printOptions/>
  <pageMargins left="0.61" right="0" top="0" bottom="0" header="0.28" footer="0.17"/>
  <pageSetup horizontalDpi="600" verticalDpi="600" orientation="portrait" r:id="rId2"/>
  <headerFooter>
    <oddFooter>&amp;C&amp;P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96"/>
  <sheetViews>
    <sheetView zoomScale="96" zoomScaleNormal="96" zoomScalePageLayoutView="0" workbookViewId="0" topLeftCell="A37">
      <selection activeCell="E16" sqref="E16"/>
    </sheetView>
  </sheetViews>
  <sheetFormatPr defaultColWidth="9.00390625" defaultRowHeight="15.75"/>
  <cols>
    <col min="1" max="1" width="4.375" style="29" customWidth="1"/>
    <col min="2" max="2" width="22.75390625" style="0" customWidth="1"/>
    <col min="3" max="3" width="9.75390625" style="0" customWidth="1"/>
    <col min="4" max="4" width="12.50390625" style="0" customWidth="1"/>
    <col min="5" max="5" width="10.75390625" style="0" customWidth="1"/>
    <col min="6" max="6" width="12.125" style="0" customWidth="1"/>
    <col min="7" max="7" width="18.25390625" style="0" customWidth="1"/>
  </cols>
  <sheetData>
    <row r="1" spans="1:7" s="1" customFormat="1" ht="16.5">
      <c r="A1" s="125" t="s">
        <v>0</v>
      </c>
      <c r="B1" s="125"/>
      <c r="C1" s="125"/>
      <c r="D1" s="126" t="s">
        <v>1</v>
      </c>
      <c r="E1" s="126"/>
      <c r="F1" s="126"/>
      <c r="G1" s="126"/>
    </row>
    <row r="2" spans="1:7" s="1" customFormat="1" ht="18.75">
      <c r="A2" s="126" t="s">
        <v>2</v>
      </c>
      <c r="B2" s="126"/>
      <c r="C2" s="126"/>
      <c r="D2" s="2"/>
      <c r="E2" s="2" t="s">
        <v>3</v>
      </c>
      <c r="F2" s="2"/>
      <c r="G2" s="3"/>
    </row>
    <row r="3" spans="1:7" s="1" customFormat="1" ht="16.5">
      <c r="A3" s="126" t="s">
        <v>4</v>
      </c>
      <c r="B3" s="126"/>
      <c r="C3" s="126"/>
      <c r="D3" s="2"/>
      <c r="E3" s="4"/>
      <c r="F3" s="4"/>
      <c r="G3" s="5"/>
    </row>
    <row r="4" spans="1:7" s="1" customFormat="1" ht="18.75">
      <c r="A4" s="6"/>
      <c r="B4" s="3"/>
      <c r="C4" s="3"/>
      <c r="D4" s="3"/>
      <c r="E4" s="7" t="s">
        <v>541</v>
      </c>
      <c r="F4" s="7"/>
      <c r="G4" s="5"/>
    </row>
    <row r="5" spans="1:7" s="1" customFormat="1" ht="27" customHeight="1">
      <c r="A5" s="120" t="s">
        <v>5</v>
      </c>
      <c r="B5" s="120"/>
      <c r="C5" s="120"/>
      <c r="D5" s="120"/>
      <c r="E5" s="120"/>
      <c r="F5" s="120"/>
      <c r="G5" s="120"/>
    </row>
    <row r="6" spans="1:7" s="1" customFormat="1" ht="21" customHeight="1">
      <c r="A6" s="120" t="s">
        <v>78</v>
      </c>
      <c r="B6" s="120"/>
      <c r="C6" s="120"/>
      <c r="D6" s="120"/>
      <c r="E6" s="120"/>
      <c r="F6" s="120"/>
      <c r="G6" s="120"/>
    </row>
    <row r="7" spans="1:7" s="1" customFormat="1" ht="21.75" customHeight="1">
      <c r="A7" s="119" t="s">
        <v>549</v>
      </c>
      <c r="B7" s="119"/>
      <c r="C7" s="119"/>
      <c r="D7" s="119"/>
      <c r="E7" s="119"/>
      <c r="F7" s="119"/>
      <c r="G7" s="119"/>
    </row>
    <row r="8" spans="1:7" s="1" customFormat="1" ht="18.75" customHeight="1">
      <c r="A8" s="8"/>
      <c r="B8" s="121" t="s">
        <v>543</v>
      </c>
      <c r="C8" s="121"/>
      <c r="D8" s="9"/>
      <c r="E8" s="9"/>
      <c r="F8" s="122" t="s">
        <v>80</v>
      </c>
      <c r="G8" s="122"/>
    </row>
    <row r="9" spans="1:7" s="11" customFormat="1" ht="25.5" customHeight="1">
      <c r="A9" s="10" t="s">
        <v>7</v>
      </c>
      <c r="B9" s="123" t="s">
        <v>8</v>
      </c>
      <c r="C9" s="123"/>
      <c r="D9" s="10" t="s">
        <v>9</v>
      </c>
      <c r="E9" s="10" t="s">
        <v>10</v>
      </c>
      <c r="F9" s="10" t="s">
        <v>11</v>
      </c>
      <c r="G9" s="10" t="s">
        <v>12</v>
      </c>
    </row>
    <row r="10" spans="1:7" ht="24" customHeight="1">
      <c r="A10" s="12">
        <v>1</v>
      </c>
      <c r="B10" s="13" t="s">
        <v>81</v>
      </c>
      <c r="C10" s="14" t="s">
        <v>13</v>
      </c>
      <c r="D10" s="15">
        <v>1985</v>
      </c>
      <c r="E10" s="16">
        <v>8</v>
      </c>
      <c r="F10" s="16" t="s">
        <v>320</v>
      </c>
      <c r="G10" s="17"/>
    </row>
    <row r="11" spans="1:7" ht="24" customHeight="1">
      <c r="A11" s="12">
        <v>2</v>
      </c>
      <c r="B11" s="13" t="s">
        <v>50</v>
      </c>
      <c r="C11" s="14" t="s">
        <v>13</v>
      </c>
      <c r="D11" s="15">
        <v>1981</v>
      </c>
      <c r="E11" s="16">
        <v>8</v>
      </c>
      <c r="F11" s="16" t="s">
        <v>321</v>
      </c>
      <c r="G11" s="17"/>
    </row>
    <row r="12" spans="1:7" ht="24" customHeight="1">
      <c r="A12" s="12">
        <v>3</v>
      </c>
      <c r="B12" s="13" t="s">
        <v>82</v>
      </c>
      <c r="C12" s="14" t="s">
        <v>13</v>
      </c>
      <c r="D12" s="15">
        <v>1983</v>
      </c>
      <c r="E12" s="16">
        <v>6.5</v>
      </c>
      <c r="F12" s="16" t="s">
        <v>322</v>
      </c>
      <c r="G12" s="17"/>
    </row>
    <row r="13" spans="1:7" ht="24" customHeight="1">
      <c r="A13" s="12">
        <v>4</v>
      </c>
      <c r="B13" s="13" t="s">
        <v>83</v>
      </c>
      <c r="C13" s="14" t="s">
        <v>84</v>
      </c>
      <c r="D13" s="15">
        <v>1988</v>
      </c>
      <c r="E13" s="16">
        <v>7.5</v>
      </c>
      <c r="F13" s="16" t="s">
        <v>323</v>
      </c>
      <c r="G13" s="17"/>
    </row>
    <row r="14" spans="1:7" ht="24" customHeight="1">
      <c r="A14" s="12">
        <v>5</v>
      </c>
      <c r="B14" s="13" t="s">
        <v>85</v>
      </c>
      <c r="C14" s="14" t="s">
        <v>86</v>
      </c>
      <c r="D14" s="15">
        <v>1986</v>
      </c>
      <c r="E14" s="16">
        <v>7</v>
      </c>
      <c r="F14" s="16" t="s">
        <v>324</v>
      </c>
      <c r="G14" s="17"/>
    </row>
    <row r="15" spans="1:7" ht="24" customHeight="1">
      <c r="A15" s="12">
        <v>6</v>
      </c>
      <c r="B15" s="13" t="s">
        <v>87</v>
      </c>
      <c r="C15" s="14" t="s">
        <v>88</v>
      </c>
      <c r="D15" s="15" t="s">
        <v>89</v>
      </c>
      <c r="E15" s="16">
        <v>7.5</v>
      </c>
      <c r="F15" s="16" t="s">
        <v>369</v>
      </c>
      <c r="G15" s="17"/>
    </row>
    <row r="16" spans="1:7" ht="24" customHeight="1">
      <c r="A16" s="12">
        <v>7</v>
      </c>
      <c r="B16" s="13" t="s">
        <v>90</v>
      </c>
      <c r="C16" s="14" t="s">
        <v>91</v>
      </c>
      <c r="D16" s="15" t="s">
        <v>92</v>
      </c>
      <c r="E16" s="16">
        <v>6.5</v>
      </c>
      <c r="F16" s="16" t="s">
        <v>325</v>
      </c>
      <c r="G16" s="17"/>
    </row>
    <row r="17" spans="1:7" ht="24" customHeight="1">
      <c r="A17" s="12">
        <v>8</v>
      </c>
      <c r="B17" s="13" t="s">
        <v>93</v>
      </c>
      <c r="C17" s="14" t="s">
        <v>94</v>
      </c>
      <c r="D17" s="15">
        <v>1989</v>
      </c>
      <c r="E17" s="16">
        <v>6</v>
      </c>
      <c r="F17" s="16" t="s">
        <v>326</v>
      </c>
      <c r="G17" s="17"/>
    </row>
    <row r="18" spans="1:7" ht="24" customHeight="1">
      <c r="A18" s="12">
        <v>9</v>
      </c>
      <c r="B18" s="13" t="s">
        <v>31</v>
      </c>
      <c r="C18" s="14" t="s">
        <v>95</v>
      </c>
      <c r="D18" s="15" t="s">
        <v>96</v>
      </c>
      <c r="E18" s="16">
        <v>7</v>
      </c>
      <c r="F18" s="16" t="s">
        <v>327</v>
      </c>
      <c r="G18" s="17"/>
    </row>
    <row r="19" spans="1:7" ht="24" customHeight="1">
      <c r="A19" s="12">
        <v>10</v>
      </c>
      <c r="B19" s="13" t="s">
        <v>33</v>
      </c>
      <c r="C19" s="14" t="s">
        <v>97</v>
      </c>
      <c r="D19" s="15" t="s">
        <v>98</v>
      </c>
      <c r="E19" s="16">
        <v>7</v>
      </c>
      <c r="F19" s="16" t="s">
        <v>308</v>
      </c>
      <c r="G19" s="17"/>
    </row>
    <row r="20" spans="1:7" ht="24" customHeight="1">
      <c r="A20" s="12">
        <v>11</v>
      </c>
      <c r="B20" s="13" t="s">
        <v>99</v>
      </c>
      <c r="C20" s="14" t="s">
        <v>100</v>
      </c>
      <c r="D20" s="15">
        <v>1972</v>
      </c>
      <c r="E20" s="16">
        <v>6</v>
      </c>
      <c r="F20" s="16" t="s">
        <v>328</v>
      </c>
      <c r="G20" s="17"/>
    </row>
    <row r="21" spans="1:7" ht="24" customHeight="1">
      <c r="A21" s="12">
        <v>12</v>
      </c>
      <c r="B21" s="13" t="s">
        <v>101</v>
      </c>
      <c r="C21" s="14" t="s">
        <v>102</v>
      </c>
      <c r="D21" s="15">
        <v>1983</v>
      </c>
      <c r="E21" s="16">
        <v>7</v>
      </c>
      <c r="F21" s="16" t="s">
        <v>330</v>
      </c>
      <c r="G21" s="17"/>
    </row>
    <row r="22" spans="1:7" ht="24" customHeight="1">
      <c r="A22" s="12">
        <v>13</v>
      </c>
      <c r="B22" s="13" t="s">
        <v>103</v>
      </c>
      <c r="C22" s="14" t="s">
        <v>20</v>
      </c>
      <c r="D22" s="15" t="s">
        <v>89</v>
      </c>
      <c r="E22" s="16">
        <v>5.5</v>
      </c>
      <c r="F22" s="16" t="s">
        <v>331</v>
      </c>
      <c r="G22" s="17"/>
    </row>
    <row r="23" spans="1:7" ht="24" customHeight="1">
      <c r="A23" s="12">
        <v>14</v>
      </c>
      <c r="B23" s="13" t="s">
        <v>104</v>
      </c>
      <c r="C23" s="14" t="s">
        <v>105</v>
      </c>
      <c r="D23" s="15" t="s">
        <v>106</v>
      </c>
      <c r="E23" s="16">
        <v>7</v>
      </c>
      <c r="F23" s="16" t="s">
        <v>332</v>
      </c>
      <c r="G23" s="17"/>
    </row>
    <row r="24" spans="1:7" ht="24" customHeight="1">
      <c r="A24" s="12">
        <v>15</v>
      </c>
      <c r="B24" s="13" t="s">
        <v>107</v>
      </c>
      <c r="C24" s="14" t="s">
        <v>108</v>
      </c>
      <c r="D24" s="15" t="s">
        <v>109</v>
      </c>
      <c r="E24" s="16">
        <v>8</v>
      </c>
      <c r="F24" s="16" t="s">
        <v>333</v>
      </c>
      <c r="G24" s="17"/>
    </row>
    <row r="25" spans="1:7" ht="24" customHeight="1">
      <c r="A25" s="12">
        <v>16</v>
      </c>
      <c r="B25" s="13" t="s">
        <v>110</v>
      </c>
      <c r="C25" s="14" t="s">
        <v>111</v>
      </c>
      <c r="D25" s="15">
        <v>1983</v>
      </c>
      <c r="E25" s="130" t="s">
        <v>545</v>
      </c>
      <c r="F25" s="131"/>
      <c r="G25" s="132"/>
    </row>
    <row r="26" spans="1:7" ht="24" customHeight="1">
      <c r="A26" s="12">
        <v>17</v>
      </c>
      <c r="B26" s="13" t="s">
        <v>27</v>
      </c>
      <c r="C26" s="14" t="s">
        <v>112</v>
      </c>
      <c r="D26" s="15">
        <v>1985</v>
      </c>
      <c r="E26" s="16">
        <v>7</v>
      </c>
      <c r="F26" s="16" t="s">
        <v>334</v>
      </c>
      <c r="G26" s="17"/>
    </row>
    <row r="27" spans="1:7" ht="24" customHeight="1">
      <c r="A27" s="18">
        <v>18</v>
      </c>
      <c r="B27" s="13" t="s">
        <v>113</v>
      </c>
      <c r="C27" s="14" t="s">
        <v>112</v>
      </c>
      <c r="D27" s="15">
        <v>1983</v>
      </c>
      <c r="E27" s="16">
        <v>7.5</v>
      </c>
      <c r="F27" s="16" t="s">
        <v>335</v>
      </c>
      <c r="G27" s="17"/>
    </row>
    <row r="28" spans="1:7" ht="24" customHeight="1">
      <c r="A28" s="12">
        <v>19</v>
      </c>
      <c r="B28" s="13" t="s">
        <v>47</v>
      </c>
      <c r="C28" s="14" t="s">
        <v>29</v>
      </c>
      <c r="D28" s="15">
        <v>1987</v>
      </c>
      <c r="E28" s="16">
        <v>7</v>
      </c>
      <c r="F28" s="16" t="s">
        <v>336</v>
      </c>
      <c r="G28" s="17"/>
    </row>
    <row r="29" spans="1:7" ht="24" customHeight="1">
      <c r="A29" s="12">
        <v>20</v>
      </c>
      <c r="B29" s="13" t="s">
        <v>114</v>
      </c>
      <c r="C29" s="14" t="s">
        <v>29</v>
      </c>
      <c r="D29" s="15">
        <v>1981</v>
      </c>
      <c r="E29" s="16">
        <v>6.5</v>
      </c>
      <c r="F29" s="16" t="s">
        <v>337</v>
      </c>
      <c r="G29" s="17"/>
    </row>
    <row r="30" spans="1:7" ht="24" customHeight="1">
      <c r="A30" s="12">
        <v>21</v>
      </c>
      <c r="B30" s="13" t="s">
        <v>115</v>
      </c>
      <c r="C30" s="14" t="s">
        <v>116</v>
      </c>
      <c r="D30" s="15" t="s">
        <v>117</v>
      </c>
      <c r="E30" s="16">
        <v>7</v>
      </c>
      <c r="F30" s="16" t="s">
        <v>338</v>
      </c>
      <c r="G30" s="17"/>
    </row>
    <row r="31" spans="1:7" ht="24" customHeight="1">
      <c r="A31" s="12">
        <v>22</v>
      </c>
      <c r="B31" s="13" t="s">
        <v>85</v>
      </c>
      <c r="C31" s="14" t="s">
        <v>116</v>
      </c>
      <c r="D31" s="15">
        <v>1988</v>
      </c>
      <c r="E31" s="16">
        <v>7</v>
      </c>
      <c r="F31" s="16" t="s">
        <v>339</v>
      </c>
      <c r="G31" s="17"/>
    </row>
    <row r="32" spans="1:7" ht="24" customHeight="1">
      <c r="A32" s="12">
        <v>23</v>
      </c>
      <c r="B32" s="13" t="s">
        <v>118</v>
      </c>
      <c r="C32" s="14" t="s">
        <v>119</v>
      </c>
      <c r="D32" s="15" t="s">
        <v>92</v>
      </c>
      <c r="E32" s="16">
        <v>8</v>
      </c>
      <c r="F32" s="16" t="s">
        <v>340</v>
      </c>
      <c r="G32" s="17"/>
    </row>
    <row r="33" spans="1:7" ht="24" customHeight="1">
      <c r="A33" s="12">
        <v>24</v>
      </c>
      <c r="B33" s="13" t="s">
        <v>120</v>
      </c>
      <c r="C33" s="14" t="s">
        <v>121</v>
      </c>
      <c r="D33" s="15" t="s">
        <v>96</v>
      </c>
      <c r="E33" s="16">
        <v>7</v>
      </c>
      <c r="F33" s="16" t="s">
        <v>341</v>
      </c>
      <c r="G33" s="17"/>
    </row>
    <row r="34" spans="1:7" ht="24" customHeight="1">
      <c r="A34" s="12">
        <v>25</v>
      </c>
      <c r="B34" s="13" t="s">
        <v>23</v>
      </c>
      <c r="C34" s="14" t="s">
        <v>122</v>
      </c>
      <c r="D34" s="15">
        <v>1977</v>
      </c>
      <c r="E34" s="16">
        <v>7</v>
      </c>
      <c r="F34" s="16" t="s">
        <v>342</v>
      </c>
      <c r="G34" s="17"/>
    </row>
    <row r="35" spans="1:7" ht="24" customHeight="1">
      <c r="A35" s="12">
        <v>26</v>
      </c>
      <c r="B35" s="13" t="s">
        <v>123</v>
      </c>
      <c r="C35" s="14" t="s">
        <v>124</v>
      </c>
      <c r="D35" s="15">
        <v>1983</v>
      </c>
      <c r="E35" s="16">
        <v>7.5</v>
      </c>
      <c r="F35" s="16" t="s">
        <v>343</v>
      </c>
      <c r="G35" s="17"/>
    </row>
    <row r="36" spans="1:7" ht="24" customHeight="1">
      <c r="A36" s="12">
        <v>27</v>
      </c>
      <c r="B36" s="13" t="s">
        <v>125</v>
      </c>
      <c r="C36" s="14" t="s">
        <v>126</v>
      </c>
      <c r="D36" s="15">
        <v>1987</v>
      </c>
      <c r="E36" s="16">
        <v>7.5</v>
      </c>
      <c r="F36" s="16" t="s">
        <v>344</v>
      </c>
      <c r="G36" s="17"/>
    </row>
    <row r="37" spans="1:7" ht="24" customHeight="1">
      <c r="A37" s="12">
        <v>28</v>
      </c>
      <c r="B37" s="13" t="s">
        <v>127</v>
      </c>
      <c r="C37" s="14" t="s">
        <v>126</v>
      </c>
      <c r="D37" s="15" t="s">
        <v>128</v>
      </c>
      <c r="E37" s="16">
        <v>8</v>
      </c>
      <c r="F37" s="16" t="s">
        <v>345</v>
      </c>
      <c r="G37" s="17"/>
    </row>
    <row r="38" spans="1:7" ht="24" customHeight="1">
      <c r="A38" s="12">
        <v>29</v>
      </c>
      <c r="B38" s="13" t="s">
        <v>129</v>
      </c>
      <c r="C38" s="14" t="s">
        <v>130</v>
      </c>
      <c r="D38" s="15">
        <v>1981</v>
      </c>
      <c r="E38" s="16">
        <v>7</v>
      </c>
      <c r="F38" s="16" t="s">
        <v>346</v>
      </c>
      <c r="G38" s="17"/>
    </row>
    <row r="39" spans="1:7" ht="24" customHeight="1">
      <c r="A39" s="12">
        <v>30</v>
      </c>
      <c r="B39" s="13" t="s">
        <v>131</v>
      </c>
      <c r="C39" s="14" t="s">
        <v>132</v>
      </c>
      <c r="D39" s="15">
        <v>1982</v>
      </c>
      <c r="E39" s="16">
        <v>8</v>
      </c>
      <c r="F39" s="16" t="s">
        <v>347</v>
      </c>
      <c r="G39" s="17"/>
    </row>
    <row r="40" spans="1:7" ht="24" customHeight="1">
      <c r="A40" s="12">
        <v>31</v>
      </c>
      <c r="B40" s="13" t="s">
        <v>133</v>
      </c>
      <c r="C40" s="14" t="s">
        <v>134</v>
      </c>
      <c r="D40" s="15">
        <v>1981</v>
      </c>
      <c r="E40" s="16">
        <v>8</v>
      </c>
      <c r="F40" s="16" t="s">
        <v>348</v>
      </c>
      <c r="G40" s="17"/>
    </row>
    <row r="41" spans="1:7" ht="24" customHeight="1">
      <c r="A41" s="12">
        <v>32</v>
      </c>
      <c r="B41" s="13" t="s">
        <v>135</v>
      </c>
      <c r="C41" s="14" t="s">
        <v>136</v>
      </c>
      <c r="D41" s="15">
        <v>1991</v>
      </c>
      <c r="E41" s="16">
        <v>8</v>
      </c>
      <c r="F41" s="16" t="s">
        <v>349</v>
      </c>
      <c r="G41" s="17"/>
    </row>
    <row r="42" spans="1:7" ht="24" customHeight="1">
      <c r="A42" s="12">
        <v>33</v>
      </c>
      <c r="B42" s="13" t="s">
        <v>137</v>
      </c>
      <c r="C42" s="14" t="s">
        <v>138</v>
      </c>
      <c r="D42" s="15">
        <v>1987</v>
      </c>
      <c r="E42" s="16">
        <v>7.5</v>
      </c>
      <c r="F42" s="16" t="s">
        <v>350</v>
      </c>
      <c r="G42" s="17"/>
    </row>
    <row r="43" spans="1:7" ht="24" customHeight="1">
      <c r="A43" s="18">
        <v>34</v>
      </c>
      <c r="B43" s="13" t="s">
        <v>139</v>
      </c>
      <c r="C43" s="14" t="s">
        <v>140</v>
      </c>
      <c r="D43" s="15">
        <v>1984</v>
      </c>
      <c r="E43" s="16">
        <v>7</v>
      </c>
      <c r="F43" s="16" t="s">
        <v>351</v>
      </c>
      <c r="G43" s="17"/>
    </row>
    <row r="44" spans="1:7" ht="24" customHeight="1">
      <c r="A44" s="12">
        <v>35</v>
      </c>
      <c r="B44" s="13" t="s">
        <v>141</v>
      </c>
      <c r="C44" s="14" t="s">
        <v>37</v>
      </c>
      <c r="D44" s="15">
        <v>1977</v>
      </c>
      <c r="E44" s="16">
        <v>6.5</v>
      </c>
      <c r="F44" s="16" t="s">
        <v>352</v>
      </c>
      <c r="G44" s="17"/>
    </row>
    <row r="45" spans="1:7" ht="24" customHeight="1">
      <c r="A45" s="12">
        <v>36</v>
      </c>
      <c r="B45" s="13" t="s">
        <v>142</v>
      </c>
      <c r="C45" s="14" t="s">
        <v>37</v>
      </c>
      <c r="D45" s="15">
        <v>1976</v>
      </c>
      <c r="E45" s="16">
        <v>7</v>
      </c>
      <c r="F45" s="16" t="s">
        <v>353</v>
      </c>
      <c r="G45" s="17"/>
    </row>
    <row r="46" spans="1:7" ht="24" customHeight="1">
      <c r="A46" s="18">
        <v>37</v>
      </c>
      <c r="B46" s="13" t="s">
        <v>143</v>
      </c>
      <c r="C46" s="14" t="s">
        <v>144</v>
      </c>
      <c r="D46" s="15" t="s">
        <v>145</v>
      </c>
      <c r="E46" s="16">
        <v>7.5</v>
      </c>
      <c r="F46" s="16" t="s">
        <v>354</v>
      </c>
      <c r="G46" s="17"/>
    </row>
    <row r="47" spans="1:7" ht="24" customHeight="1">
      <c r="A47" s="12">
        <v>38</v>
      </c>
      <c r="B47" s="13" t="s">
        <v>146</v>
      </c>
      <c r="C47" s="14" t="s">
        <v>39</v>
      </c>
      <c r="D47" s="15">
        <v>1984</v>
      </c>
      <c r="E47" s="16">
        <v>7</v>
      </c>
      <c r="F47" s="16" t="s">
        <v>355</v>
      </c>
      <c r="G47" s="17"/>
    </row>
    <row r="48" spans="1:7" ht="24" customHeight="1">
      <c r="A48" s="12">
        <v>39</v>
      </c>
      <c r="B48" s="13" t="s">
        <v>23</v>
      </c>
      <c r="C48" s="14" t="s">
        <v>39</v>
      </c>
      <c r="D48" s="15" t="s">
        <v>147</v>
      </c>
      <c r="E48" s="16">
        <v>7.5</v>
      </c>
      <c r="F48" s="16" t="s">
        <v>356</v>
      </c>
      <c r="G48" s="17"/>
    </row>
    <row r="49" spans="1:7" ht="24" customHeight="1">
      <c r="A49" s="12">
        <v>40</v>
      </c>
      <c r="B49" s="13" t="s">
        <v>148</v>
      </c>
      <c r="C49" s="14" t="s">
        <v>149</v>
      </c>
      <c r="D49" s="15" t="s">
        <v>109</v>
      </c>
      <c r="E49" s="16">
        <v>6.5</v>
      </c>
      <c r="F49" s="16" t="s">
        <v>357</v>
      </c>
      <c r="G49" s="17"/>
    </row>
    <row r="50" spans="1:7" ht="24" customHeight="1">
      <c r="A50" s="12">
        <v>41</v>
      </c>
      <c r="B50" s="13" t="s">
        <v>150</v>
      </c>
      <c r="C50" s="14" t="s">
        <v>151</v>
      </c>
      <c r="D50" s="15" t="s">
        <v>152</v>
      </c>
      <c r="E50" s="16">
        <v>8</v>
      </c>
      <c r="F50" s="16" t="s">
        <v>358</v>
      </c>
      <c r="G50" s="17"/>
    </row>
    <row r="51" spans="1:7" ht="24" customHeight="1">
      <c r="A51" s="12">
        <v>42</v>
      </c>
      <c r="B51" s="13" t="s">
        <v>153</v>
      </c>
      <c r="C51" s="14" t="s">
        <v>154</v>
      </c>
      <c r="D51" s="15" t="s">
        <v>147</v>
      </c>
      <c r="E51" s="16">
        <v>8</v>
      </c>
      <c r="F51" s="16" t="s">
        <v>359</v>
      </c>
      <c r="G51" s="17"/>
    </row>
    <row r="52" spans="1:7" ht="24" customHeight="1">
      <c r="A52" s="12">
        <v>43</v>
      </c>
      <c r="B52" s="13" t="s">
        <v>155</v>
      </c>
      <c r="C52" s="14" t="s">
        <v>156</v>
      </c>
      <c r="D52" s="15" t="s">
        <v>109</v>
      </c>
      <c r="E52" s="16">
        <v>6.5</v>
      </c>
      <c r="F52" s="16" t="s">
        <v>360</v>
      </c>
      <c r="G52" s="17"/>
    </row>
    <row r="53" spans="1:7" ht="24" customHeight="1">
      <c r="A53" s="12">
        <v>44</v>
      </c>
      <c r="B53" s="13" t="s">
        <v>157</v>
      </c>
      <c r="C53" s="14" t="s">
        <v>156</v>
      </c>
      <c r="D53" s="15">
        <v>1986</v>
      </c>
      <c r="E53" s="16">
        <v>6.5</v>
      </c>
      <c r="F53" s="16" t="s">
        <v>361</v>
      </c>
      <c r="G53" s="17"/>
    </row>
    <row r="54" spans="1:7" ht="24" customHeight="1">
      <c r="A54" s="12">
        <v>45</v>
      </c>
      <c r="B54" s="13" t="s">
        <v>90</v>
      </c>
      <c r="C54" s="14" t="s">
        <v>158</v>
      </c>
      <c r="D54" s="15">
        <v>1980</v>
      </c>
      <c r="E54" s="16">
        <v>8</v>
      </c>
      <c r="F54" s="16" t="s">
        <v>362</v>
      </c>
      <c r="G54" s="17"/>
    </row>
    <row r="55" spans="1:7" ht="24" customHeight="1">
      <c r="A55" s="18">
        <v>46</v>
      </c>
      <c r="B55" s="13" t="s">
        <v>159</v>
      </c>
      <c r="C55" s="14" t="s">
        <v>51</v>
      </c>
      <c r="D55" s="15">
        <v>1988</v>
      </c>
      <c r="E55" s="16">
        <v>8.5</v>
      </c>
      <c r="F55" s="16" t="s">
        <v>363</v>
      </c>
      <c r="G55" s="17"/>
    </row>
    <row r="56" spans="1:7" ht="24" customHeight="1">
      <c r="A56" s="12">
        <v>47</v>
      </c>
      <c r="B56" s="13" t="s">
        <v>123</v>
      </c>
      <c r="C56" s="14" t="s">
        <v>52</v>
      </c>
      <c r="D56" s="15" t="s">
        <v>160</v>
      </c>
      <c r="E56" s="16">
        <v>8</v>
      </c>
      <c r="F56" s="16" t="s">
        <v>364</v>
      </c>
      <c r="G56" s="17"/>
    </row>
    <row r="57" spans="1:7" ht="24" customHeight="1">
      <c r="A57" s="12">
        <v>48</v>
      </c>
      <c r="B57" s="13" t="s">
        <v>93</v>
      </c>
      <c r="C57" s="14" t="s">
        <v>161</v>
      </c>
      <c r="D57" s="15" t="s">
        <v>162</v>
      </c>
      <c r="E57" s="16">
        <v>6</v>
      </c>
      <c r="F57" s="16" t="s">
        <v>365</v>
      </c>
      <c r="G57" s="17"/>
    </row>
    <row r="58" spans="1:7" ht="24" customHeight="1">
      <c r="A58" s="12">
        <v>49</v>
      </c>
      <c r="B58" s="13" t="s">
        <v>163</v>
      </c>
      <c r="C58" s="14" t="s">
        <v>54</v>
      </c>
      <c r="D58" s="15">
        <v>1988</v>
      </c>
      <c r="E58" s="130" t="s">
        <v>544</v>
      </c>
      <c r="F58" s="131"/>
      <c r="G58" s="132"/>
    </row>
    <row r="59" spans="1:7" ht="24" customHeight="1">
      <c r="A59" s="12">
        <v>50</v>
      </c>
      <c r="B59" s="13" t="s">
        <v>164</v>
      </c>
      <c r="C59" s="14" t="s">
        <v>54</v>
      </c>
      <c r="D59" s="15" t="s">
        <v>165</v>
      </c>
      <c r="E59" s="16">
        <v>8</v>
      </c>
      <c r="F59" s="16" t="s">
        <v>366</v>
      </c>
      <c r="G59" s="17"/>
    </row>
    <row r="60" spans="1:7" ht="24" customHeight="1">
      <c r="A60" s="12">
        <v>51</v>
      </c>
      <c r="B60" s="13" t="s">
        <v>166</v>
      </c>
      <c r="C60" s="14" t="s">
        <v>57</v>
      </c>
      <c r="D60" s="15">
        <v>1982</v>
      </c>
      <c r="E60" s="16">
        <v>7.5</v>
      </c>
      <c r="F60" s="16" t="s">
        <v>367</v>
      </c>
      <c r="G60" s="17"/>
    </row>
    <row r="61" spans="1:7" ht="24" customHeight="1">
      <c r="A61" s="12">
        <v>52</v>
      </c>
      <c r="B61" s="13" t="s">
        <v>167</v>
      </c>
      <c r="C61" s="14" t="s">
        <v>57</v>
      </c>
      <c r="D61" s="15">
        <v>1991</v>
      </c>
      <c r="E61" s="16">
        <v>7.5</v>
      </c>
      <c r="F61" s="16" t="s">
        <v>368</v>
      </c>
      <c r="G61" s="17"/>
    </row>
    <row r="62" spans="1:7" ht="24" customHeight="1">
      <c r="A62" s="12">
        <v>53</v>
      </c>
      <c r="B62" s="13" t="s">
        <v>168</v>
      </c>
      <c r="C62" s="14" t="s">
        <v>169</v>
      </c>
      <c r="D62" s="15" t="s">
        <v>170</v>
      </c>
      <c r="E62" s="16">
        <v>7.5</v>
      </c>
      <c r="F62" s="16" t="s">
        <v>304</v>
      </c>
      <c r="G62" s="17"/>
    </row>
    <row r="63" spans="1:7" ht="24" customHeight="1">
      <c r="A63" s="12">
        <v>54</v>
      </c>
      <c r="B63" s="13" t="s">
        <v>171</v>
      </c>
      <c r="C63" s="14" t="s">
        <v>172</v>
      </c>
      <c r="D63" s="15" t="s">
        <v>152</v>
      </c>
      <c r="E63" s="16">
        <v>6.5</v>
      </c>
      <c r="F63" s="16" t="s">
        <v>305</v>
      </c>
      <c r="G63" s="17"/>
    </row>
    <row r="64" spans="1:7" ht="24" customHeight="1">
      <c r="A64" s="12">
        <v>55</v>
      </c>
      <c r="B64" s="13" t="s">
        <v>173</v>
      </c>
      <c r="C64" s="14" t="s">
        <v>174</v>
      </c>
      <c r="D64" s="15">
        <v>32507</v>
      </c>
      <c r="E64" s="16">
        <v>8</v>
      </c>
      <c r="F64" s="16" t="s">
        <v>370</v>
      </c>
      <c r="G64" s="15"/>
    </row>
    <row r="65" spans="1:7" ht="24" customHeight="1">
      <c r="A65" s="12">
        <v>56</v>
      </c>
      <c r="B65" s="13" t="s">
        <v>175</v>
      </c>
      <c r="C65" s="14" t="s">
        <v>174</v>
      </c>
      <c r="D65" s="15">
        <v>1991</v>
      </c>
      <c r="E65" s="16">
        <v>7.5</v>
      </c>
      <c r="F65" s="16" t="s">
        <v>371</v>
      </c>
      <c r="G65" s="15"/>
    </row>
    <row r="66" spans="1:7" ht="24" customHeight="1">
      <c r="A66" s="12">
        <v>57</v>
      </c>
      <c r="B66" s="13" t="s">
        <v>93</v>
      </c>
      <c r="C66" s="14" t="s">
        <v>176</v>
      </c>
      <c r="D66" s="15">
        <v>1989</v>
      </c>
      <c r="E66" s="16">
        <v>6.5</v>
      </c>
      <c r="F66" s="16" t="s">
        <v>372</v>
      </c>
      <c r="G66" s="15"/>
    </row>
    <row r="67" spans="1:7" ht="24" customHeight="1">
      <c r="A67" s="12">
        <v>58</v>
      </c>
      <c r="B67" s="13" t="s">
        <v>177</v>
      </c>
      <c r="C67" s="14" t="s">
        <v>60</v>
      </c>
      <c r="D67" s="15">
        <v>1978</v>
      </c>
      <c r="E67" s="16">
        <v>7.5</v>
      </c>
      <c r="F67" s="16" t="s">
        <v>307</v>
      </c>
      <c r="G67" s="15"/>
    </row>
    <row r="68" spans="1:7" ht="24" customHeight="1">
      <c r="A68" s="12">
        <v>59</v>
      </c>
      <c r="B68" s="13" t="s">
        <v>178</v>
      </c>
      <c r="C68" s="14" t="s">
        <v>60</v>
      </c>
      <c r="D68" s="15" t="s">
        <v>179</v>
      </c>
      <c r="E68" s="16">
        <v>7</v>
      </c>
      <c r="F68" s="16" t="s">
        <v>306</v>
      </c>
      <c r="G68" s="15"/>
    </row>
    <row r="69" spans="1:7" ht="24" customHeight="1">
      <c r="A69" s="12">
        <v>60</v>
      </c>
      <c r="B69" s="13" t="s">
        <v>180</v>
      </c>
      <c r="C69" s="14" t="s">
        <v>60</v>
      </c>
      <c r="D69" s="15" t="s">
        <v>145</v>
      </c>
      <c r="E69" s="16">
        <v>6.5</v>
      </c>
      <c r="F69" s="16" t="s">
        <v>309</v>
      </c>
      <c r="G69" s="15"/>
    </row>
    <row r="70" spans="1:7" ht="24" customHeight="1">
      <c r="A70" s="12">
        <v>61</v>
      </c>
      <c r="B70" s="13" t="s">
        <v>181</v>
      </c>
      <c r="C70" s="14" t="s">
        <v>182</v>
      </c>
      <c r="D70" s="15">
        <v>1986</v>
      </c>
      <c r="E70" s="16">
        <v>6.5</v>
      </c>
      <c r="F70" s="16" t="s">
        <v>310</v>
      </c>
      <c r="G70" s="15"/>
    </row>
    <row r="71" spans="1:7" ht="24" customHeight="1">
      <c r="A71" s="12">
        <v>62</v>
      </c>
      <c r="B71" s="13" t="s">
        <v>35</v>
      </c>
      <c r="C71" s="14" t="s">
        <v>182</v>
      </c>
      <c r="D71" s="15">
        <v>1984</v>
      </c>
      <c r="E71" s="16">
        <v>7</v>
      </c>
      <c r="F71" s="16" t="s">
        <v>311</v>
      </c>
      <c r="G71" s="15"/>
    </row>
    <row r="72" spans="1:7" ht="24" customHeight="1">
      <c r="A72" s="12">
        <v>63</v>
      </c>
      <c r="B72" s="13" t="s">
        <v>44</v>
      </c>
      <c r="C72" s="14" t="s">
        <v>183</v>
      </c>
      <c r="D72" s="15" t="s">
        <v>179</v>
      </c>
      <c r="E72" s="16">
        <v>7.5</v>
      </c>
      <c r="F72" s="16" t="s">
        <v>312</v>
      </c>
      <c r="G72" s="15"/>
    </row>
    <row r="73" spans="1:7" ht="24" customHeight="1">
      <c r="A73" s="12">
        <v>64</v>
      </c>
      <c r="B73" s="13" t="s">
        <v>184</v>
      </c>
      <c r="C73" s="14" t="s">
        <v>185</v>
      </c>
      <c r="D73" s="15">
        <v>1978</v>
      </c>
      <c r="E73" s="16">
        <v>7</v>
      </c>
      <c r="F73" s="16" t="s">
        <v>313</v>
      </c>
      <c r="G73" s="15"/>
    </row>
    <row r="74" spans="1:7" ht="24" customHeight="1">
      <c r="A74" s="12">
        <v>65</v>
      </c>
      <c r="B74" s="13" t="s">
        <v>19</v>
      </c>
      <c r="C74" s="14" t="s">
        <v>64</v>
      </c>
      <c r="D74" s="15">
        <v>1976</v>
      </c>
      <c r="E74" s="16">
        <v>7.5</v>
      </c>
      <c r="F74" s="16" t="s">
        <v>314</v>
      </c>
      <c r="G74" s="15"/>
    </row>
    <row r="75" spans="1:7" ht="24" customHeight="1">
      <c r="A75" s="12">
        <v>66</v>
      </c>
      <c r="B75" s="13" t="s">
        <v>186</v>
      </c>
      <c r="C75" s="14" t="s">
        <v>187</v>
      </c>
      <c r="D75" s="15">
        <v>1984</v>
      </c>
      <c r="E75" s="16">
        <v>7</v>
      </c>
      <c r="F75" s="16" t="s">
        <v>315</v>
      </c>
      <c r="G75" s="15"/>
    </row>
    <row r="76" spans="1:7" ht="24" customHeight="1">
      <c r="A76" s="12">
        <v>67</v>
      </c>
      <c r="B76" s="13" t="s">
        <v>188</v>
      </c>
      <c r="C76" s="14" t="s">
        <v>189</v>
      </c>
      <c r="D76" s="15" t="s">
        <v>190</v>
      </c>
      <c r="E76" s="16">
        <v>7</v>
      </c>
      <c r="F76" s="16" t="s">
        <v>316</v>
      </c>
      <c r="G76" s="15"/>
    </row>
    <row r="77" spans="1:7" ht="24" customHeight="1">
      <c r="A77" s="12">
        <v>68</v>
      </c>
      <c r="B77" s="13" t="s">
        <v>191</v>
      </c>
      <c r="C77" s="14" t="s">
        <v>189</v>
      </c>
      <c r="D77" s="15">
        <v>1981</v>
      </c>
      <c r="E77" s="16">
        <v>7</v>
      </c>
      <c r="F77" s="16" t="s">
        <v>317</v>
      </c>
      <c r="G77" s="15"/>
    </row>
    <row r="78" spans="1:7" ht="24" customHeight="1">
      <c r="A78" s="12">
        <v>69</v>
      </c>
      <c r="B78" s="13" t="s">
        <v>192</v>
      </c>
      <c r="C78" s="14" t="s">
        <v>189</v>
      </c>
      <c r="D78" s="15" t="s">
        <v>109</v>
      </c>
      <c r="E78" s="16">
        <v>8</v>
      </c>
      <c r="F78" s="16" t="s">
        <v>318</v>
      </c>
      <c r="G78" s="15"/>
    </row>
    <row r="79" spans="1:7" ht="24" customHeight="1">
      <c r="A79" s="12">
        <v>70</v>
      </c>
      <c r="B79" s="32" t="s">
        <v>193</v>
      </c>
      <c r="C79" s="33" t="s">
        <v>66</v>
      </c>
      <c r="D79" s="31">
        <v>1987</v>
      </c>
      <c r="E79" s="16">
        <v>7</v>
      </c>
      <c r="F79" s="16" t="s">
        <v>319</v>
      </c>
      <c r="G79" s="15"/>
    </row>
    <row r="80" spans="1:7" ht="16.5" customHeight="1">
      <c r="A80" s="118" t="s">
        <v>68</v>
      </c>
      <c r="B80" s="124"/>
      <c r="C80" s="19">
        <f>COUNT(E10:E79)</f>
        <v>68</v>
      </c>
      <c r="D80" s="20"/>
      <c r="E80" s="21" t="s">
        <v>69</v>
      </c>
      <c r="F80" s="22">
        <f>COUNTIF(E10:E79,"&gt;=8")</f>
        <v>16</v>
      </c>
      <c r="G80" s="23"/>
    </row>
    <row r="81" spans="1:7" ht="16.5" customHeight="1">
      <c r="A81" s="114" t="s">
        <v>70</v>
      </c>
      <c r="B81" s="115"/>
      <c r="C81" s="23">
        <f>COUNTIF(E10:E79,"&gt;=5.0")</f>
        <v>68</v>
      </c>
      <c r="D81" s="20"/>
      <c r="E81" s="21" t="s">
        <v>71</v>
      </c>
      <c r="F81" s="22">
        <f>COUNTIF(E10:E79,"&gt;=7")-F80</f>
        <v>37</v>
      </c>
      <c r="G81" s="23"/>
    </row>
    <row r="82" spans="1:7" ht="16.5" customHeight="1">
      <c r="A82" s="114" t="s">
        <v>72</v>
      </c>
      <c r="B82" s="115"/>
      <c r="C82" s="24">
        <f>COUNTIF(E10:E79,"&lt;5.0")</f>
        <v>0</v>
      </c>
      <c r="D82" s="20"/>
      <c r="E82" s="21" t="s">
        <v>73</v>
      </c>
      <c r="F82" s="22">
        <f>C80-SUM(F80,F81,C82)</f>
        <v>15</v>
      </c>
      <c r="G82" s="23"/>
    </row>
    <row r="83" spans="1:9" s="26" customFormat="1" ht="16.5" customHeight="1">
      <c r="A83" s="116" t="s">
        <v>74</v>
      </c>
      <c r="B83" s="116"/>
      <c r="C83" s="116"/>
      <c r="D83" s="116"/>
      <c r="E83" s="116"/>
      <c r="F83" s="116"/>
      <c r="G83" s="116"/>
      <c r="H83" s="116"/>
      <c r="I83" s="25"/>
    </row>
    <row r="84" spans="1:9" s="26" customFormat="1" ht="18.75" customHeight="1">
      <c r="A84" s="27"/>
      <c r="B84" s="28"/>
      <c r="C84" s="28"/>
      <c r="D84" s="28"/>
      <c r="E84" s="28"/>
      <c r="F84" s="28"/>
      <c r="G84" s="117" t="s">
        <v>75</v>
      </c>
      <c r="H84" s="117"/>
      <c r="I84" s="4"/>
    </row>
    <row r="85" spans="1:9" s="26" customFormat="1" ht="16.5">
      <c r="A85" s="27"/>
      <c r="B85" s="28"/>
      <c r="C85" s="28"/>
      <c r="D85" s="28"/>
      <c r="E85" s="28"/>
      <c r="F85" s="28"/>
      <c r="G85" s="28"/>
      <c r="H85" s="4"/>
      <c r="I85" s="4"/>
    </row>
    <row r="86" spans="1:9" s="26" customFormat="1" ht="16.5">
      <c r="A86" s="27"/>
      <c r="B86" s="28"/>
      <c r="C86" s="28"/>
      <c r="D86" s="28"/>
      <c r="E86" s="28"/>
      <c r="F86" s="28"/>
      <c r="G86" s="28"/>
      <c r="H86" s="2"/>
      <c r="I86" s="2"/>
    </row>
    <row r="87" spans="1:9" s="26" customFormat="1" ht="16.5">
      <c r="A87" s="27"/>
      <c r="B87" s="28"/>
      <c r="C87" s="28"/>
      <c r="D87" s="28"/>
      <c r="E87" s="28"/>
      <c r="F87" s="28"/>
      <c r="G87" s="28"/>
      <c r="H87" s="2"/>
      <c r="I87" s="2"/>
    </row>
    <row r="88" spans="1:9" s="26" customFormat="1" ht="16.5" customHeight="1">
      <c r="A88" s="118" t="s">
        <v>76</v>
      </c>
      <c r="B88" s="118"/>
      <c r="C88" s="118"/>
      <c r="D88" s="118"/>
      <c r="E88" s="118"/>
      <c r="F88" s="118"/>
      <c r="G88" s="118"/>
      <c r="H88" s="118"/>
      <c r="I88" s="118"/>
    </row>
    <row r="89" spans="2:3" ht="16.5">
      <c r="B89" s="30"/>
      <c r="C89" s="30"/>
    </row>
    <row r="90" spans="2:3" ht="16.5">
      <c r="B90" s="30"/>
      <c r="C90" s="30"/>
    </row>
    <row r="91" spans="2:3" ht="16.5">
      <c r="B91" s="30"/>
      <c r="C91" s="30"/>
    </row>
    <row r="92" spans="2:3" ht="16.5">
      <c r="B92" s="30"/>
      <c r="C92" s="30"/>
    </row>
    <row r="93" spans="2:3" ht="16.5">
      <c r="B93" s="30"/>
      <c r="C93" s="30"/>
    </row>
    <row r="94" spans="2:3" ht="16.5">
      <c r="B94" s="30"/>
      <c r="C94" s="30"/>
    </row>
    <row r="95" spans="2:3" ht="16.5">
      <c r="B95" s="30"/>
      <c r="C95" s="30"/>
    </row>
    <row r="96" ht="16.5">
      <c r="C96" s="30"/>
    </row>
  </sheetData>
  <sheetProtection/>
  <mergeCells count="18">
    <mergeCell ref="A83:H83"/>
    <mergeCell ref="G84:H84"/>
    <mergeCell ref="A6:G6"/>
    <mergeCell ref="A1:C1"/>
    <mergeCell ref="D1:G1"/>
    <mergeCell ref="A2:C2"/>
    <mergeCell ref="A3:C3"/>
    <mergeCell ref="A5:G5"/>
    <mergeCell ref="A88:I88"/>
    <mergeCell ref="A7:G7"/>
    <mergeCell ref="B8:C8"/>
    <mergeCell ref="F8:G8"/>
    <mergeCell ref="B9:C9"/>
    <mergeCell ref="E25:G25"/>
    <mergeCell ref="E58:G58"/>
    <mergeCell ref="A80:B80"/>
    <mergeCell ref="A81:B81"/>
    <mergeCell ref="A82:B82"/>
  </mergeCells>
  <conditionalFormatting sqref="E10:G10 E79:F79 E16:E78 F26:F57 F11:F24 F59:F78">
    <cfRule type="cellIs" priority="7" dxfId="100" operator="lessThan" stopIfTrue="1">
      <formula>5</formula>
    </cfRule>
  </conditionalFormatting>
  <conditionalFormatting sqref="E11:E14">
    <cfRule type="cellIs" priority="6" dxfId="100" operator="lessThan" stopIfTrue="1">
      <formula>5</formula>
    </cfRule>
  </conditionalFormatting>
  <conditionalFormatting sqref="E10:E14 E16:E79">
    <cfRule type="cellIs" priority="5" dxfId="101" operator="lessThan">
      <formula>5</formula>
    </cfRule>
  </conditionalFormatting>
  <conditionalFormatting sqref="E15">
    <cfRule type="cellIs" priority="4" dxfId="100" operator="lessThan" stopIfTrue="1">
      <formula>5</formula>
    </cfRule>
  </conditionalFormatting>
  <conditionalFormatting sqref="E15">
    <cfRule type="cellIs" priority="3" dxfId="101" operator="lessThan">
      <formula>5</formula>
    </cfRule>
  </conditionalFormatting>
  <conditionalFormatting sqref="G64:G79">
    <cfRule type="cellIs" priority="2" dxfId="100" operator="lessThan" stopIfTrue="1">
      <formula>5</formula>
    </cfRule>
  </conditionalFormatting>
  <conditionalFormatting sqref="G11:G24 G59:G63 G26:G57">
    <cfRule type="cellIs" priority="1" dxfId="100" operator="lessThan" stopIfTrue="1">
      <formula>5</formula>
    </cfRule>
  </conditionalFormatting>
  <printOptions/>
  <pageMargins left="0.61" right="0" top="0" bottom="0" header="0.28" footer="0.17"/>
  <pageSetup horizontalDpi="600" verticalDpi="600" orientation="portrait" r:id="rId2"/>
  <headerFooter>
    <oddFooter>&amp;C&amp;P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96"/>
  <sheetViews>
    <sheetView zoomScale="96" zoomScaleNormal="96" zoomScalePageLayoutView="0" workbookViewId="0" topLeftCell="A1">
      <selection activeCell="E16" sqref="E16"/>
    </sheetView>
  </sheetViews>
  <sheetFormatPr defaultColWidth="9.00390625" defaultRowHeight="15.75"/>
  <cols>
    <col min="1" max="1" width="4.375" style="29" customWidth="1"/>
    <col min="2" max="2" width="22.75390625" style="0" customWidth="1"/>
    <col min="3" max="3" width="9.75390625" style="0" customWidth="1"/>
    <col min="4" max="4" width="12.50390625" style="0" customWidth="1"/>
    <col min="5" max="5" width="10.75390625" style="0" customWidth="1"/>
    <col min="6" max="6" width="12.125" style="0" customWidth="1"/>
    <col min="7" max="7" width="18.25390625" style="0" customWidth="1"/>
  </cols>
  <sheetData>
    <row r="1" spans="1:7" s="1" customFormat="1" ht="16.5">
      <c r="A1" s="125" t="s">
        <v>0</v>
      </c>
      <c r="B1" s="125"/>
      <c r="C1" s="125"/>
      <c r="D1" s="126" t="s">
        <v>1</v>
      </c>
      <c r="E1" s="126"/>
      <c r="F1" s="126"/>
      <c r="G1" s="126"/>
    </row>
    <row r="2" spans="1:7" s="1" customFormat="1" ht="18.75">
      <c r="A2" s="126" t="s">
        <v>2</v>
      </c>
      <c r="B2" s="126"/>
      <c r="C2" s="126"/>
      <c r="D2" s="2"/>
      <c r="E2" s="2" t="s">
        <v>3</v>
      </c>
      <c r="F2" s="2"/>
      <c r="G2" s="3"/>
    </row>
    <row r="3" spans="1:7" s="1" customFormat="1" ht="16.5">
      <c r="A3" s="126" t="s">
        <v>4</v>
      </c>
      <c r="B3" s="126"/>
      <c r="C3" s="126"/>
      <c r="D3" s="2"/>
      <c r="E3" s="4"/>
      <c r="F3" s="4"/>
      <c r="G3" s="5"/>
    </row>
    <row r="4" spans="1:7" s="1" customFormat="1" ht="18.75">
      <c r="A4" s="6"/>
      <c r="B4" s="3"/>
      <c r="C4" s="3"/>
      <c r="D4" s="3"/>
      <c r="E4" s="7" t="s">
        <v>552</v>
      </c>
      <c r="F4" s="7"/>
      <c r="G4" s="5"/>
    </row>
    <row r="5" spans="1:7" s="1" customFormat="1" ht="27" customHeight="1">
      <c r="A5" s="120" t="s">
        <v>5</v>
      </c>
      <c r="B5" s="120"/>
      <c r="C5" s="120"/>
      <c r="D5" s="120"/>
      <c r="E5" s="120"/>
      <c r="F5" s="120"/>
      <c r="G5" s="120"/>
    </row>
    <row r="6" spans="1:7" s="1" customFormat="1" ht="21" customHeight="1">
      <c r="A6" s="120" t="s">
        <v>78</v>
      </c>
      <c r="B6" s="120"/>
      <c r="C6" s="120"/>
      <c r="D6" s="120"/>
      <c r="E6" s="120"/>
      <c r="F6" s="120"/>
      <c r="G6" s="120"/>
    </row>
    <row r="7" spans="1:7" s="1" customFormat="1" ht="21.75" customHeight="1">
      <c r="A7" s="119" t="s">
        <v>554</v>
      </c>
      <c r="B7" s="119"/>
      <c r="C7" s="119"/>
      <c r="D7" s="119"/>
      <c r="E7" s="119"/>
      <c r="F7" s="119"/>
      <c r="G7" s="119"/>
    </row>
    <row r="8" spans="1:7" s="1" customFormat="1" ht="18.75" customHeight="1">
      <c r="A8" s="8"/>
      <c r="B8" s="121" t="s">
        <v>553</v>
      </c>
      <c r="C8" s="121"/>
      <c r="D8" s="9"/>
      <c r="E8" s="9"/>
      <c r="F8" s="122" t="s">
        <v>80</v>
      </c>
      <c r="G8" s="122"/>
    </row>
    <row r="9" spans="1:7" s="11" customFormat="1" ht="25.5" customHeight="1">
      <c r="A9" s="10" t="s">
        <v>7</v>
      </c>
      <c r="B9" s="123" t="s">
        <v>8</v>
      </c>
      <c r="C9" s="123"/>
      <c r="D9" s="10" t="s">
        <v>9</v>
      </c>
      <c r="E9" s="10" t="s">
        <v>10</v>
      </c>
      <c r="F9" s="10" t="s">
        <v>11</v>
      </c>
      <c r="G9" s="10" t="s">
        <v>12</v>
      </c>
    </row>
    <row r="10" spans="1:7" ht="24" customHeight="1">
      <c r="A10" s="12">
        <v>1</v>
      </c>
      <c r="B10" s="13" t="s">
        <v>81</v>
      </c>
      <c r="C10" s="14" t="s">
        <v>13</v>
      </c>
      <c r="D10" s="15">
        <v>1985</v>
      </c>
      <c r="E10" s="16">
        <v>8.5</v>
      </c>
      <c r="F10" s="16" t="s">
        <v>42</v>
      </c>
      <c r="G10" s="17"/>
    </row>
    <row r="11" spans="1:7" ht="24" customHeight="1">
      <c r="A11" s="12">
        <v>2</v>
      </c>
      <c r="B11" s="13" t="s">
        <v>50</v>
      </c>
      <c r="C11" s="14" t="s">
        <v>13</v>
      </c>
      <c r="D11" s="15">
        <v>1981</v>
      </c>
      <c r="E11" s="16">
        <v>8.5</v>
      </c>
      <c r="F11" s="16" t="s">
        <v>45</v>
      </c>
      <c r="G11" s="17"/>
    </row>
    <row r="12" spans="1:7" ht="24" customHeight="1">
      <c r="A12" s="12">
        <v>3</v>
      </c>
      <c r="B12" s="13" t="s">
        <v>82</v>
      </c>
      <c r="C12" s="14" t="s">
        <v>13</v>
      </c>
      <c r="D12" s="15">
        <v>1983</v>
      </c>
      <c r="E12" s="16">
        <v>8</v>
      </c>
      <c r="F12" s="16" t="s">
        <v>49</v>
      </c>
      <c r="G12" s="17"/>
    </row>
    <row r="13" spans="1:7" ht="24" customHeight="1">
      <c r="A13" s="12">
        <v>4</v>
      </c>
      <c r="B13" s="13" t="s">
        <v>83</v>
      </c>
      <c r="C13" s="14" t="s">
        <v>84</v>
      </c>
      <c r="D13" s="15">
        <v>1988</v>
      </c>
      <c r="E13" s="16">
        <v>8</v>
      </c>
      <c r="F13" s="16" t="s">
        <v>55</v>
      </c>
      <c r="G13" s="17"/>
    </row>
    <row r="14" spans="1:7" ht="24" customHeight="1">
      <c r="A14" s="12">
        <v>5</v>
      </c>
      <c r="B14" s="13" t="s">
        <v>85</v>
      </c>
      <c r="C14" s="14" t="s">
        <v>86</v>
      </c>
      <c r="D14" s="15">
        <v>1986</v>
      </c>
      <c r="E14" s="16">
        <v>6</v>
      </c>
      <c r="F14" s="16" t="s">
        <v>58</v>
      </c>
      <c r="G14" s="17"/>
    </row>
    <row r="15" spans="1:7" ht="24" customHeight="1">
      <c r="A15" s="12">
        <v>6</v>
      </c>
      <c r="B15" s="13" t="s">
        <v>87</v>
      </c>
      <c r="C15" s="14" t="s">
        <v>88</v>
      </c>
      <c r="D15" s="15" t="s">
        <v>89</v>
      </c>
      <c r="E15" s="16">
        <v>8.5</v>
      </c>
      <c r="F15" s="16" t="s">
        <v>61</v>
      </c>
      <c r="G15" s="17"/>
    </row>
    <row r="16" spans="1:7" ht="24" customHeight="1">
      <c r="A16" s="12">
        <v>7</v>
      </c>
      <c r="B16" s="13" t="s">
        <v>90</v>
      </c>
      <c r="C16" s="14" t="s">
        <v>91</v>
      </c>
      <c r="D16" s="15" t="s">
        <v>92</v>
      </c>
      <c r="E16" s="16">
        <v>7</v>
      </c>
      <c r="F16" s="16" t="s">
        <v>63</v>
      </c>
      <c r="G16" s="17"/>
    </row>
    <row r="17" spans="1:7" ht="24" customHeight="1">
      <c r="A17" s="12">
        <v>8</v>
      </c>
      <c r="B17" s="13" t="s">
        <v>93</v>
      </c>
      <c r="C17" s="14" t="s">
        <v>94</v>
      </c>
      <c r="D17" s="15">
        <v>1989</v>
      </c>
      <c r="E17" s="16">
        <v>6.5</v>
      </c>
      <c r="F17" s="16" t="s">
        <v>67</v>
      </c>
      <c r="G17" s="17"/>
    </row>
    <row r="18" spans="1:7" ht="24" customHeight="1">
      <c r="A18" s="12">
        <v>9</v>
      </c>
      <c r="B18" s="13" t="s">
        <v>31</v>
      </c>
      <c r="C18" s="14" t="s">
        <v>95</v>
      </c>
      <c r="D18" s="15" t="s">
        <v>96</v>
      </c>
      <c r="E18" s="16">
        <v>6.5</v>
      </c>
      <c r="F18" s="16" t="s">
        <v>241</v>
      </c>
      <c r="G18" s="17"/>
    </row>
    <row r="19" spans="1:7" ht="24" customHeight="1">
      <c r="A19" s="12">
        <v>10</v>
      </c>
      <c r="B19" s="13" t="s">
        <v>33</v>
      </c>
      <c r="C19" s="14" t="s">
        <v>97</v>
      </c>
      <c r="D19" s="15" t="s">
        <v>98</v>
      </c>
      <c r="E19" s="16">
        <v>8</v>
      </c>
      <c r="F19" s="16" t="s">
        <v>242</v>
      </c>
      <c r="G19" s="17"/>
    </row>
    <row r="20" spans="1:7" ht="24" customHeight="1">
      <c r="A20" s="12">
        <v>11</v>
      </c>
      <c r="B20" s="13" t="s">
        <v>99</v>
      </c>
      <c r="C20" s="14" t="s">
        <v>100</v>
      </c>
      <c r="D20" s="15">
        <v>1972</v>
      </c>
      <c r="E20" s="16">
        <v>6</v>
      </c>
      <c r="F20" s="16" t="s">
        <v>243</v>
      </c>
      <c r="G20" s="17"/>
    </row>
    <row r="21" spans="1:7" ht="24" customHeight="1">
      <c r="A21" s="12">
        <v>12</v>
      </c>
      <c r="B21" s="13" t="s">
        <v>101</v>
      </c>
      <c r="C21" s="14" t="s">
        <v>102</v>
      </c>
      <c r="D21" s="15">
        <v>1983</v>
      </c>
      <c r="E21" s="16">
        <v>8</v>
      </c>
      <c r="F21" s="16" t="s">
        <v>244</v>
      </c>
      <c r="G21" s="17"/>
    </row>
    <row r="22" spans="1:7" ht="24" customHeight="1">
      <c r="A22" s="12">
        <v>13</v>
      </c>
      <c r="B22" s="13" t="s">
        <v>103</v>
      </c>
      <c r="C22" s="14" t="s">
        <v>20</v>
      </c>
      <c r="D22" s="15" t="s">
        <v>89</v>
      </c>
      <c r="E22" s="16">
        <v>7</v>
      </c>
      <c r="F22" s="16" t="s">
        <v>245</v>
      </c>
      <c r="G22" s="17"/>
    </row>
    <row r="23" spans="1:7" ht="24" customHeight="1">
      <c r="A23" s="12">
        <v>14</v>
      </c>
      <c r="B23" s="13" t="s">
        <v>104</v>
      </c>
      <c r="C23" s="14" t="s">
        <v>105</v>
      </c>
      <c r="D23" s="15" t="s">
        <v>106</v>
      </c>
      <c r="E23" s="16">
        <v>7.5</v>
      </c>
      <c r="F23" s="16" t="s">
        <v>246</v>
      </c>
      <c r="G23" s="17"/>
    </row>
    <row r="24" spans="1:7" ht="24" customHeight="1">
      <c r="A24" s="12">
        <v>15</v>
      </c>
      <c r="B24" s="13" t="s">
        <v>107</v>
      </c>
      <c r="C24" s="14" t="s">
        <v>108</v>
      </c>
      <c r="D24" s="15" t="s">
        <v>109</v>
      </c>
      <c r="E24" s="16">
        <v>6.5</v>
      </c>
      <c r="F24" s="16" t="s">
        <v>247</v>
      </c>
      <c r="G24" s="17"/>
    </row>
    <row r="25" spans="1:7" ht="24" customHeight="1">
      <c r="A25" s="12">
        <v>16</v>
      </c>
      <c r="B25" s="13" t="s">
        <v>110</v>
      </c>
      <c r="C25" s="14" t="s">
        <v>111</v>
      </c>
      <c r="D25" s="15">
        <v>1983</v>
      </c>
      <c r="E25" s="130" t="s">
        <v>545</v>
      </c>
      <c r="F25" s="131"/>
      <c r="G25" s="132"/>
    </row>
    <row r="26" spans="1:7" ht="24" customHeight="1">
      <c r="A26" s="12">
        <v>17</v>
      </c>
      <c r="B26" s="13" t="s">
        <v>27</v>
      </c>
      <c r="C26" s="14" t="s">
        <v>112</v>
      </c>
      <c r="D26" s="15">
        <v>1985</v>
      </c>
      <c r="E26" s="16">
        <v>8</v>
      </c>
      <c r="F26" s="16" t="s">
        <v>240</v>
      </c>
      <c r="G26" s="17"/>
    </row>
    <row r="27" spans="1:7" ht="24" customHeight="1">
      <c r="A27" s="18">
        <v>18</v>
      </c>
      <c r="B27" s="13" t="s">
        <v>113</v>
      </c>
      <c r="C27" s="14" t="s">
        <v>112</v>
      </c>
      <c r="D27" s="15">
        <v>1983</v>
      </c>
      <c r="E27" s="16">
        <v>6</v>
      </c>
      <c r="F27" s="16" t="s">
        <v>195</v>
      </c>
      <c r="G27" s="17"/>
    </row>
    <row r="28" spans="1:7" ht="24" customHeight="1">
      <c r="A28" s="12">
        <v>19</v>
      </c>
      <c r="B28" s="13" t="s">
        <v>47</v>
      </c>
      <c r="C28" s="14" t="s">
        <v>29</v>
      </c>
      <c r="D28" s="15">
        <v>1987</v>
      </c>
      <c r="E28" s="16">
        <v>6.5</v>
      </c>
      <c r="F28" s="16" t="s">
        <v>196</v>
      </c>
      <c r="G28" s="17"/>
    </row>
    <row r="29" spans="1:7" ht="24" customHeight="1">
      <c r="A29" s="12">
        <v>20</v>
      </c>
      <c r="B29" s="13" t="s">
        <v>114</v>
      </c>
      <c r="C29" s="14" t="s">
        <v>29</v>
      </c>
      <c r="D29" s="15">
        <v>1981</v>
      </c>
      <c r="E29" s="16">
        <v>6.5</v>
      </c>
      <c r="F29" s="16" t="s">
        <v>197</v>
      </c>
      <c r="G29" s="17"/>
    </row>
    <row r="30" spans="1:7" ht="24" customHeight="1">
      <c r="A30" s="12">
        <v>21</v>
      </c>
      <c r="B30" s="13" t="s">
        <v>115</v>
      </c>
      <c r="C30" s="14" t="s">
        <v>116</v>
      </c>
      <c r="D30" s="15" t="s">
        <v>117</v>
      </c>
      <c r="E30" s="16">
        <v>7</v>
      </c>
      <c r="F30" s="16" t="s">
        <v>198</v>
      </c>
      <c r="G30" s="17"/>
    </row>
    <row r="31" spans="1:7" ht="24" customHeight="1">
      <c r="A31" s="12">
        <v>22</v>
      </c>
      <c r="B31" s="13" t="s">
        <v>85</v>
      </c>
      <c r="C31" s="14" t="s">
        <v>116</v>
      </c>
      <c r="D31" s="15">
        <v>1988</v>
      </c>
      <c r="E31" s="16">
        <v>8</v>
      </c>
      <c r="F31" s="16" t="s">
        <v>199</v>
      </c>
      <c r="G31" s="17"/>
    </row>
    <row r="32" spans="1:7" ht="24" customHeight="1">
      <c r="A32" s="12">
        <v>23</v>
      </c>
      <c r="B32" s="13" t="s">
        <v>118</v>
      </c>
      <c r="C32" s="14" t="s">
        <v>119</v>
      </c>
      <c r="D32" s="15" t="s">
        <v>92</v>
      </c>
      <c r="E32" s="16">
        <v>7</v>
      </c>
      <c r="F32" s="16" t="s">
        <v>200</v>
      </c>
      <c r="G32" s="17"/>
    </row>
    <row r="33" spans="1:7" ht="24" customHeight="1">
      <c r="A33" s="12">
        <v>24</v>
      </c>
      <c r="B33" s="13" t="s">
        <v>120</v>
      </c>
      <c r="C33" s="14" t="s">
        <v>121</v>
      </c>
      <c r="D33" s="15" t="s">
        <v>96</v>
      </c>
      <c r="E33" s="16">
        <v>8</v>
      </c>
      <c r="F33" s="16" t="s">
        <v>201</v>
      </c>
      <c r="G33" s="17"/>
    </row>
    <row r="34" spans="1:7" ht="24" customHeight="1">
      <c r="A34" s="12">
        <v>25</v>
      </c>
      <c r="B34" s="13" t="s">
        <v>23</v>
      </c>
      <c r="C34" s="14" t="s">
        <v>122</v>
      </c>
      <c r="D34" s="15">
        <v>1977</v>
      </c>
      <c r="E34" s="16">
        <v>7</v>
      </c>
      <c r="F34" s="16" t="s">
        <v>202</v>
      </c>
      <c r="G34" s="17"/>
    </row>
    <row r="35" spans="1:7" ht="24" customHeight="1">
      <c r="A35" s="12">
        <v>26</v>
      </c>
      <c r="B35" s="13" t="s">
        <v>123</v>
      </c>
      <c r="C35" s="14" t="s">
        <v>124</v>
      </c>
      <c r="D35" s="15">
        <v>1983</v>
      </c>
      <c r="E35" s="16">
        <v>7</v>
      </c>
      <c r="F35" s="16" t="s">
        <v>203</v>
      </c>
      <c r="G35" s="17"/>
    </row>
    <row r="36" spans="1:7" ht="24" customHeight="1">
      <c r="A36" s="12">
        <v>27</v>
      </c>
      <c r="B36" s="13" t="s">
        <v>125</v>
      </c>
      <c r="C36" s="14" t="s">
        <v>126</v>
      </c>
      <c r="D36" s="15">
        <v>1987</v>
      </c>
      <c r="E36" s="16">
        <v>7</v>
      </c>
      <c r="F36" s="16" t="s">
        <v>204</v>
      </c>
      <c r="G36" s="17"/>
    </row>
    <row r="37" spans="1:7" ht="24" customHeight="1">
      <c r="A37" s="12">
        <v>28</v>
      </c>
      <c r="B37" s="13" t="s">
        <v>127</v>
      </c>
      <c r="C37" s="14" t="s">
        <v>126</v>
      </c>
      <c r="D37" s="15" t="s">
        <v>128</v>
      </c>
      <c r="E37" s="16">
        <v>8</v>
      </c>
      <c r="F37" s="16" t="s">
        <v>205</v>
      </c>
      <c r="G37" s="17"/>
    </row>
    <row r="38" spans="1:7" ht="24" customHeight="1">
      <c r="A38" s="12">
        <v>29</v>
      </c>
      <c r="B38" s="13" t="s">
        <v>129</v>
      </c>
      <c r="C38" s="14" t="s">
        <v>130</v>
      </c>
      <c r="D38" s="15">
        <v>1981</v>
      </c>
      <c r="E38" s="16">
        <v>8</v>
      </c>
      <c r="F38" s="16" t="s">
        <v>206</v>
      </c>
      <c r="G38" s="17"/>
    </row>
    <row r="39" spans="1:7" ht="24" customHeight="1">
      <c r="A39" s="12">
        <v>30</v>
      </c>
      <c r="B39" s="13" t="s">
        <v>131</v>
      </c>
      <c r="C39" s="14" t="s">
        <v>132</v>
      </c>
      <c r="D39" s="15">
        <v>1982</v>
      </c>
      <c r="E39" s="16">
        <v>7</v>
      </c>
      <c r="F39" s="16" t="s">
        <v>207</v>
      </c>
      <c r="G39" s="17"/>
    </row>
    <row r="40" spans="1:7" ht="24" customHeight="1">
      <c r="A40" s="12">
        <v>31</v>
      </c>
      <c r="B40" s="13" t="s">
        <v>133</v>
      </c>
      <c r="C40" s="14" t="s">
        <v>134</v>
      </c>
      <c r="D40" s="15">
        <v>1981</v>
      </c>
      <c r="E40" s="16">
        <v>7.5</v>
      </c>
      <c r="F40" s="16" t="s">
        <v>208</v>
      </c>
      <c r="G40" s="17"/>
    </row>
    <row r="41" spans="1:7" ht="24" customHeight="1">
      <c r="A41" s="12">
        <v>32</v>
      </c>
      <c r="B41" s="13" t="s">
        <v>135</v>
      </c>
      <c r="C41" s="14" t="s">
        <v>136</v>
      </c>
      <c r="D41" s="15">
        <v>1991</v>
      </c>
      <c r="E41" s="16">
        <v>6.5</v>
      </c>
      <c r="F41" s="16" t="s">
        <v>209</v>
      </c>
      <c r="G41" s="17"/>
    </row>
    <row r="42" spans="1:7" ht="24" customHeight="1">
      <c r="A42" s="12">
        <v>33</v>
      </c>
      <c r="B42" s="13" t="s">
        <v>137</v>
      </c>
      <c r="C42" s="14" t="s">
        <v>138</v>
      </c>
      <c r="D42" s="15">
        <v>1987</v>
      </c>
      <c r="E42" s="16">
        <v>8</v>
      </c>
      <c r="F42" s="16" t="s">
        <v>210</v>
      </c>
      <c r="G42" s="17"/>
    </row>
    <row r="43" spans="1:7" ht="24" customHeight="1">
      <c r="A43" s="18">
        <v>34</v>
      </c>
      <c r="B43" s="13" t="s">
        <v>139</v>
      </c>
      <c r="C43" s="14" t="s">
        <v>140</v>
      </c>
      <c r="D43" s="15">
        <v>1984</v>
      </c>
      <c r="E43" s="16">
        <v>7</v>
      </c>
      <c r="F43" s="16" t="s">
        <v>211</v>
      </c>
      <c r="G43" s="17"/>
    </row>
    <row r="44" spans="1:7" ht="24" customHeight="1">
      <c r="A44" s="12">
        <v>35</v>
      </c>
      <c r="B44" s="13" t="s">
        <v>141</v>
      </c>
      <c r="C44" s="14" t="s">
        <v>37</v>
      </c>
      <c r="D44" s="15">
        <v>1977</v>
      </c>
      <c r="E44" s="16">
        <v>6</v>
      </c>
      <c r="F44" s="16" t="s">
        <v>212</v>
      </c>
      <c r="G44" s="17"/>
    </row>
    <row r="45" spans="1:7" ht="24" customHeight="1">
      <c r="A45" s="12">
        <v>36</v>
      </c>
      <c r="B45" s="13" t="s">
        <v>142</v>
      </c>
      <c r="C45" s="14" t="s">
        <v>37</v>
      </c>
      <c r="D45" s="15">
        <v>1976</v>
      </c>
      <c r="E45" s="16">
        <v>6.5</v>
      </c>
      <c r="F45" s="16" t="s">
        <v>213</v>
      </c>
      <c r="G45" s="17"/>
    </row>
    <row r="46" spans="1:7" ht="24" customHeight="1">
      <c r="A46" s="18">
        <v>37</v>
      </c>
      <c r="B46" s="13" t="s">
        <v>143</v>
      </c>
      <c r="C46" s="14" t="s">
        <v>144</v>
      </c>
      <c r="D46" s="15" t="s">
        <v>145</v>
      </c>
      <c r="E46" s="16">
        <v>6.5</v>
      </c>
      <c r="F46" s="16" t="s">
        <v>214</v>
      </c>
      <c r="G46" s="17"/>
    </row>
    <row r="47" spans="1:7" ht="24" customHeight="1">
      <c r="A47" s="12">
        <v>38</v>
      </c>
      <c r="B47" s="13" t="s">
        <v>146</v>
      </c>
      <c r="C47" s="14" t="s">
        <v>39</v>
      </c>
      <c r="D47" s="15">
        <v>1984</v>
      </c>
      <c r="E47" s="16">
        <v>8</v>
      </c>
      <c r="F47" s="16" t="s">
        <v>215</v>
      </c>
      <c r="G47" s="17"/>
    </row>
    <row r="48" spans="1:7" ht="24" customHeight="1">
      <c r="A48" s="12">
        <v>39</v>
      </c>
      <c r="B48" s="13" t="s">
        <v>23</v>
      </c>
      <c r="C48" s="14" t="s">
        <v>39</v>
      </c>
      <c r="D48" s="15" t="s">
        <v>147</v>
      </c>
      <c r="E48" s="16">
        <v>8</v>
      </c>
      <c r="F48" s="16" t="s">
        <v>216</v>
      </c>
      <c r="G48" s="17"/>
    </row>
    <row r="49" spans="1:7" ht="24" customHeight="1">
      <c r="A49" s="12">
        <v>40</v>
      </c>
      <c r="B49" s="13" t="s">
        <v>148</v>
      </c>
      <c r="C49" s="14" t="s">
        <v>149</v>
      </c>
      <c r="D49" s="15" t="s">
        <v>109</v>
      </c>
      <c r="E49" s="16">
        <v>6.5</v>
      </c>
      <c r="F49" s="16" t="s">
        <v>217</v>
      </c>
      <c r="G49" s="17"/>
    </row>
    <row r="50" spans="1:7" ht="24" customHeight="1">
      <c r="A50" s="12">
        <v>41</v>
      </c>
      <c r="B50" s="13" t="s">
        <v>150</v>
      </c>
      <c r="C50" s="14" t="s">
        <v>151</v>
      </c>
      <c r="D50" s="15" t="s">
        <v>152</v>
      </c>
      <c r="E50" s="16">
        <v>8.5</v>
      </c>
      <c r="F50" s="16" t="s">
        <v>218</v>
      </c>
      <c r="G50" s="17"/>
    </row>
    <row r="51" spans="1:7" ht="24" customHeight="1">
      <c r="A51" s="12">
        <v>42</v>
      </c>
      <c r="B51" s="13" t="s">
        <v>153</v>
      </c>
      <c r="C51" s="14" t="s">
        <v>154</v>
      </c>
      <c r="D51" s="15" t="s">
        <v>147</v>
      </c>
      <c r="E51" s="16">
        <v>8</v>
      </c>
      <c r="F51" s="16" t="s">
        <v>219</v>
      </c>
      <c r="G51" s="17"/>
    </row>
    <row r="52" spans="1:7" ht="24" customHeight="1">
      <c r="A52" s="12">
        <v>43</v>
      </c>
      <c r="B52" s="13" t="s">
        <v>155</v>
      </c>
      <c r="C52" s="14" t="s">
        <v>156</v>
      </c>
      <c r="D52" s="15" t="s">
        <v>109</v>
      </c>
      <c r="E52" s="16">
        <v>6.5</v>
      </c>
      <c r="F52" s="16" t="s">
        <v>220</v>
      </c>
      <c r="G52" s="17"/>
    </row>
    <row r="53" spans="1:7" ht="24" customHeight="1">
      <c r="A53" s="12">
        <v>44</v>
      </c>
      <c r="B53" s="13" t="s">
        <v>157</v>
      </c>
      <c r="C53" s="14" t="s">
        <v>156</v>
      </c>
      <c r="D53" s="15">
        <v>1986</v>
      </c>
      <c r="E53" s="16">
        <v>7</v>
      </c>
      <c r="F53" s="16" t="s">
        <v>221</v>
      </c>
      <c r="G53" s="17"/>
    </row>
    <row r="54" spans="1:7" ht="24" customHeight="1">
      <c r="A54" s="12">
        <v>45</v>
      </c>
      <c r="B54" s="13" t="s">
        <v>90</v>
      </c>
      <c r="C54" s="14" t="s">
        <v>158</v>
      </c>
      <c r="D54" s="15">
        <v>1980</v>
      </c>
      <c r="E54" s="16">
        <v>7</v>
      </c>
      <c r="F54" s="16" t="s">
        <v>222</v>
      </c>
      <c r="G54" s="17"/>
    </row>
    <row r="55" spans="1:7" ht="24" customHeight="1">
      <c r="A55" s="18">
        <v>46</v>
      </c>
      <c r="B55" s="13" t="s">
        <v>159</v>
      </c>
      <c r="C55" s="14" t="s">
        <v>51</v>
      </c>
      <c r="D55" s="15">
        <v>1988</v>
      </c>
      <c r="E55" s="16">
        <v>7</v>
      </c>
      <c r="F55" s="16" t="s">
        <v>223</v>
      </c>
      <c r="G55" s="17"/>
    </row>
    <row r="56" spans="1:7" ht="24" customHeight="1">
      <c r="A56" s="12">
        <v>47</v>
      </c>
      <c r="B56" s="13" t="s">
        <v>123</v>
      </c>
      <c r="C56" s="14" t="s">
        <v>52</v>
      </c>
      <c r="D56" s="15" t="s">
        <v>160</v>
      </c>
      <c r="E56" s="16">
        <v>6.5</v>
      </c>
      <c r="F56" s="16" t="s">
        <v>224</v>
      </c>
      <c r="G56" s="17"/>
    </row>
    <row r="57" spans="1:7" ht="24" customHeight="1">
      <c r="A57" s="12">
        <v>48</v>
      </c>
      <c r="B57" s="13" t="s">
        <v>93</v>
      </c>
      <c r="C57" s="14" t="s">
        <v>161</v>
      </c>
      <c r="D57" s="15" t="s">
        <v>162</v>
      </c>
      <c r="E57" s="16">
        <v>6</v>
      </c>
      <c r="F57" s="16" t="s">
        <v>237</v>
      </c>
      <c r="G57" s="17"/>
    </row>
    <row r="58" spans="1:7" ht="24" customHeight="1">
      <c r="A58" s="12">
        <v>49</v>
      </c>
      <c r="B58" s="13" t="s">
        <v>163</v>
      </c>
      <c r="C58" s="14" t="s">
        <v>54</v>
      </c>
      <c r="D58" s="15">
        <v>1988</v>
      </c>
      <c r="E58" s="130" t="s">
        <v>544</v>
      </c>
      <c r="F58" s="131"/>
      <c r="G58" s="132"/>
    </row>
    <row r="59" spans="1:7" ht="24" customHeight="1">
      <c r="A59" s="12">
        <v>50</v>
      </c>
      <c r="B59" s="13" t="s">
        <v>164</v>
      </c>
      <c r="C59" s="14" t="s">
        <v>54</v>
      </c>
      <c r="D59" s="15" t="s">
        <v>165</v>
      </c>
      <c r="E59" s="16">
        <v>8.5</v>
      </c>
      <c r="F59" s="16" t="s">
        <v>225</v>
      </c>
      <c r="G59" s="17"/>
    </row>
    <row r="60" spans="1:7" ht="24" customHeight="1">
      <c r="A60" s="12">
        <v>51</v>
      </c>
      <c r="B60" s="13" t="s">
        <v>166</v>
      </c>
      <c r="C60" s="14" t="s">
        <v>57</v>
      </c>
      <c r="D60" s="15">
        <v>1982</v>
      </c>
      <c r="E60" s="16">
        <v>7</v>
      </c>
      <c r="F60" s="16" t="s">
        <v>226</v>
      </c>
      <c r="G60" s="17"/>
    </row>
    <row r="61" spans="1:7" ht="24" customHeight="1">
      <c r="A61" s="12">
        <v>52</v>
      </c>
      <c r="B61" s="13" t="s">
        <v>167</v>
      </c>
      <c r="C61" s="14" t="s">
        <v>57</v>
      </c>
      <c r="D61" s="15">
        <v>1991</v>
      </c>
      <c r="E61" s="16">
        <v>8</v>
      </c>
      <c r="F61" s="16" t="s">
        <v>227</v>
      </c>
      <c r="G61" s="17"/>
    </row>
    <row r="62" spans="1:7" ht="24" customHeight="1">
      <c r="A62" s="12">
        <v>53</v>
      </c>
      <c r="B62" s="13" t="s">
        <v>168</v>
      </c>
      <c r="C62" s="14" t="s">
        <v>169</v>
      </c>
      <c r="D62" s="15" t="s">
        <v>170</v>
      </c>
      <c r="E62" s="130" t="s">
        <v>544</v>
      </c>
      <c r="F62" s="131"/>
      <c r="G62" s="132"/>
    </row>
    <row r="63" spans="1:7" ht="24" customHeight="1">
      <c r="A63" s="12">
        <v>54</v>
      </c>
      <c r="B63" s="13" t="s">
        <v>171</v>
      </c>
      <c r="C63" s="14" t="s">
        <v>172</v>
      </c>
      <c r="D63" s="15" t="s">
        <v>152</v>
      </c>
      <c r="E63" s="16">
        <v>6.5</v>
      </c>
      <c r="F63" s="16" t="s">
        <v>228</v>
      </c>
      <c r="G63" s="17"/>
    </row>
    <row r="64" spans="1:7" ht="24" customHeight="1">
      <c r="A64" s="12">
        <v>55</v>
      </c>
      <c r="B64" s="13" t="s">
        <v>173</v>
      </c>
      <c r="C64" s="14" t="s">
        <v>174</v>
      </c>
      <c r="D64" s="15">
        <v>32507</v>
      </c>
      <c r="E64" s="16">
        <v>8.5</v>
      </c>
      <c r="F64" s="16" t="s">
        <v>229</v>
      </c>
      <c r="G64" s="15"/>
    </row>
    <row r="65" spans="1:7" ht="24" customHeight="1">
      <c r="A65" s="12">
        <v>56</v>
      </c>
      <c r="B65" s="13" t="s">
        <v>175</v>
      </c>
      <c r="C65" s="14" t="s">
        <v>174</v>
      </c>
      <c r="D65" s="15">
        <v>1991</v>
      </c>
      <c r="E65" s="16">
        <v>6.5</v>
      </c>
      <c r="F65" s="16" t="s">
        <v>230</v>
      </c>
      <c r="G65" s="15"/>
    </row>
    <row r="66" spans="1:7" ht="24" customHeight="1">
      <c r="A66" s="12">
        <v>57</v>
      </c>
      <c r="B66" s="13" t="s">
        <v>93</v>
      </c>
      <c r="C66" s="14" t="s">
        <v>176</v>
      </c>
      <c r="D66" s="15">
        <v>1989</v>
      </c>
      <c r="E66" s="16">
        <v>7</v>
      </c>
      <c r="F66" s="16" t="s">
        <v>231</v>
      </c>
      <c r="G66" s="15"/>
    </row>
    <row r="67" spans="1:7" ht="24" customHeight="1">
      <c r="A67" s="12">
        <v>58</v>
      </c>
      <c r="B67" s="13" t="s">
        <v>177</v>
      </c>
      <c r="C67" s="14" t="s">
        <v>60</v>
      </c>
      <c r="D67" s="15">
        <v>1978</v>
      </c>
      <c r="E67" s="16">
        <v>6.5</v>
      </c>
      <c r="F67" s="16" t="s">
        <v>232</v>
      </c>
      <c r="G67" s="15"/>
    </row>
    <row r="68" spans="1:7" ht="24" customHeight="1">
      <c r="A68" s="12">
        <v>59</v>
      </c>
      <c r="B68" s="13" t="s">
        <v>178</v>
      </c>
      <c r="C68" s="14" t="s">
        <v>60</v>
      </c>
      <c r="D68" s="15" t="s">
        <v>179</v>
      </c>
      <c r="E68" s="16">
        <v>7</v>
      </c>
      <c r="F68" s="16" t="s">
        <v>233</v>
      </c>
      <c r="G68" s="15"/>
    </row>
    <row r="69" spans="1:7" ht="24" customHeight="1">
      <c r="A69" s="12">
        <v>60</v>
      </c>
      <c r="B69" s="13" t="s">
        <v>180</v>
      </c>
      <c r="C69" s="14" t="s">
        <v>60</v>
      </c>
      <c r="D69" s="15" t="s">
        <v>145</v>
      </c>
      <c r="E69" s="16">
        <v>6.5</v>
      </c>
      <c r="F69" s="16" t="s">
        <v>234</v>
      </c>
      <c r="G69" s="15"/>
    </row>
    <row r="70" spans="1:7" ht="24" customHeight="1">
      <c r="A70" s="12">
        <v>61</v>
      </c>
      <c r="B70" s="13" t="s">
        <v>181</v>
      </c>
      <c r="C70" s="14" t="s">
        <v>182</v>
      </c>
      <c r="D70" s="15">
        <v>1986</v>
      </c>
      <c r="E70" s="16">
        <v>7</v>
      </c>
      <c r="F70" s="16" t="s">
        <v>235</v>
      </c>
      <c r="G70" s="15"/>
    </row>
    <row r="71" spans="1:7" ht="24" customHeight="1">
      <c r="A71" s="12">
        <v>62</v>
      </c>
      <c r="B71" s="13" t="s">
        <v>35</v>
      </c>
      <c r="C71" s="14" t="s">
        <v>182</v>
      </c>
      <c r="D71" s="15">
        <v>1984</v>
      </c>
      <c r="E71" s="16">
        <v>7.5</v>
      </c>
      <c r="F71" s="16" t="s">
        <v>236</v>
      </c>
      <c r="G71" s="15"/>
    </row>
    <row r="72" spans="1:7" ht="24" customHeight="1">
      <c r="A72" s="12">
        <v>63</v>
      </c>
      <c r="B72" s="13" t="s">
        <v>44</v>
      </c>
      <c r="C72" s="14" t="s">
        <v>183</v>
      </c>
      <c r="D72" s="15" t="s">
        <v>179</v>
      </c>
      <c r="E72" s="16">
        <v>6</v>
      </c>
      <c r="F72" s="16" t="s">
        <v>15</v>
      </c>
      <c r="G72" s="15"/>
    </row>
    <row r="73" spans="1:7" ht="24" customHeight="1">
      <c r="A73" s="12">
        <v>64</v>
      </c>
      <c r="B73" s="13" t="s">
        <v>184</v>
      </c>
      <c r="C73" s="14" t="s">
        <v>185</v>
      </c>
      <c r="D73" s="15">
        <v>1978</v>
      </c>
      <c r="E73" s="16">
        <v>7</v>
      </c>
      <c r="F73" s="16" t="s">
        <v>21</v>
      </c>
      <c r="G73" s="15"/>
    </row>
    <row r="74" spans="1:7" ht="24" customHeight="1">
      <c r="A74" s="12">
        <v>65</v>
      </c>
      <c r="B74" s="13" t="s">
        <v>19</v>
      </c>
      <c r="C74" s="14" t="s">
        <v>64</v>
      </c>
      <c r="D74" s="15">
        <v>1976</v>
      </c>
      <c r="E74" s="16">
        <v>6.5</v>
      </c>
      <c r="F74" s="16" t="s">
        <v>17</v>
      </c>
      <c r="G74" s="15"/>
    </row>
    <row r="75" spans="1:7" ht="24" customHeight="1">
      <c r="A75" s="12">
        <v>66</v>
      </c>
      <c r="B75" s="13" t="s">
        <v>186</v>
      </c>
      <c r="C75" s="14" t="s">
        <v>187</v>
      </c>
      <c r="D75" s="15">
        <v>1984</v>
      </c>
      <c r="E75" s="16">
        <v>7</v>
      </c>
      <c r="F75" s="16" t="s">
        <v>24</v>
      </c>
      <c r="G75" s="15"/>
    </row>
    <row r="76" spans="1:7" ht="24" customHeight="1">
      <c r="A76" s="12">
        <v>67</v>
      </c>
      <c r="B76" s="13" t="s">
        <v>188</v>
      </c>
      <c r="C76" s="14" t="s">
        <v>189</v>
      </c>
      <c r="D76" s="15" t="s">
        <v>190</v>
      </c>
      <c r="E76" s="16">
        <v>7</v>
      </c>
      <c r="F76" s="16" t="s">
        <v>26</v>
      </c>
      <c r="G76" s="15"/>
    </row>
    <row r="77" spans="1:7" ht="24" customHeight="1">
      <c r="A77" s="12">
        <v>68</v>
      </c>
      <c r="B77" s="13" t="s">
        <v>191</v>
      </c>
      <c r="C77" s="14" t="s">
        <v>189</v>
      </c>
      <c r="D77" s="15">
        <v>1981</v>
      </c>
      <c r="E77" s="16">
        <v>7.5</v>
      </c>
      <c r="F77" s="16" t="s">
        <v>32</v>
      </c>
      <c r="G77" s="15"/>
    </row>
    <row r="78" spans="1:7" ht="24" customHeight="1">
      <c r="A78" s="12">
        <v>69</v>
      </c>
      <c r="B78" s="13" t="s">
        <v>192</v>
      </c>
      <c r="C78" s="14" t="s">
        <v>189</v>
      </c>
      <c r="D78" s="15" t="s">
        <v>109</v>
      </c>
      <c r="E78" s="16">
        <v>7</v>
      </c>
      <c r="F78" s="16" t="s">
        <v>36</v>
      </c>
      <c r="G78" s="15"/>
    </row>
    <row r="79" spans="1:7" ht="24" customHeight="1">
      <c r="A79" s="12">
        <v>70</v>
      </c>
      <c r="B79" s="32" t="s">
        <v>193</v>
      </c>
      <c r="C79" s="33" t="s">
        <v>66</v>
      </c>
      <c r="D79" s="31">
        <v>1987</v>
      </c>
      <c r="E79" s="16">
        <v>7</v>
      </c>
      <c r="F79" s="16" t="s">
        <v>40</v>
      </c>
      <c r="G79" s="15"/>
    </row>
    <row r="80" spans="1:7" ht="16.5" customHeight="1">
      <c r="A80" s="118" t="s">
        <v>68</v>
      </c>
      <c r="B80" s="124"/>
      <c r="C80" s="19">
        <f>COUNT(E10:E79)</f>
        <v>67</v>
      </c>
      <c r="D80" s="20"/>
      <c r="E80" s="21" t="s">
        <v>69</v>
      </c>
      <c r="F80" s="22">
        <f>COUNTIF(E10:E79,"&gt;=8")</f>
        <v>20</v>
      </c>
      <c r="G80" s="23"/>
    </row>
    <row r="81" spans="1:7" ht="16.5" customHeight="1">
      <c r="A81" s="114" t="s">
        <v>70</v>
      </c>
      <c r="B81" s="115"/>
      <c r="C81" s="23">
        <f>COUNTIF(E10:E79,"&gt;=5.0")</f>
        <v>67</v>
      </c>
      <c r="D81" s="20"/>
      <c r="E81" s="21" t="s">
        <v>71</v>
      </c>
      <c r="F81" s="22">
        <f>COUNTIF(E10:E79,"&gt;=7")-F80</f>
        <v>25</v>
      </c>
      <c r="G81" s="23"/>
    </row>
    <row r="82" spans="1:7" ht="16.5" customHeight="1">
      <c r="A82" s="114" t="s">
        <v>72</v>
      </c>
      <c r="B82" s="115"/>
      <c r="C82" s="24">
        <f>COUNTIF(E10:E79,"&lt;5.0")</f>
        <v>0</v>
      </c>
      <c r="D82" s="20"/>
      <c r="E82" s="21" t="s">
        <v>73</v>
      </c>
      <c r="F82" s="22">
        <f>C80-SUM(F80,F81,C82)</f>
        <v>22</v>
      </c>
      <c r="G82" s="23"/>
    </row>
    <row r="83" spans="1:9" s="26" customFormat="1" ht="16.5" customHeight="1">
      <c r="A83" s="116" t="s">
        <v>74</v>
      </c>
      <c r="B83" s="116"/>
      <c r="C83" s="116"/>
      <c r="D83" s="116"/>
      <c r="E83" s="116"/>
      <c r="F83" s="116"/>
      <c r="G83" s="116"/>
      <c r="H83" s="116"/>
      <c r="I83" s="25"/>
    </row>
    <row r="84" spans="1:9" s="26" customFormat="1" ht="18.75" customHeight="1">
      <c r="A84" s="27"/>
      <c r="B84" s="28"/>
      <c r="C84" s="28"/>
      <c r="D84" s="28"/>
      <c r="E84" s="28"/>
      <c r="F84" s="28"/>
      <c r="G84" s="117" t="s">
        <v>75</v>
      </c>
      <c r="H84" s="117"/>
      <c r="I84" s="4"/>
    </row>
    <row r="85" spans="1:9" s="26" customFormat="1" ht="16.5">
      <c r="A85" s="27"/>
      <c r="B85" s="28"/>
      <c r="C85" s="28"/>
      <c r="D85" s="28"/>
      <c r="E85" s="28"/>
      <c r="F85" s="28"/>
      <c r="G85" s="28"/>
      <c r="H85" s="4"/>
      <c r="I85" s="4"/>
    </row>
    <row r="86" spans="1:9" s="26" customFormat="1" ht="16.5">
      <c r="A86" s="27"/>
      <c r="B86" s="28"/>
      <c r="C86" s="28"/>
      <c r="D86" s="28"/>
      <c r="E86" s="28"/>
      <c r="F86" s="28"/>
      <c r="G86" s="28"/>
      <c r="H86" s="2"/>
      <c r="I86" s="2"/>
    </row>
    <row r="87" spans="1:9" s="26" customFormat="1" ht="16.5">
      <c r="A87" s="27"/>
      <c r="B87" s="28"/>
      <c r="C87" s="28"/>
      <c r="D87" s="28"/>
      <c r="E87" s="28"/>
      <c r="F87" s="28"/>
      <c r="G87" s="28"/>
      <c r="H87" s="2"/>
      <c r="I87" s="2"/>
    </row>
    <row r="88" spans="1:9" s="26" customFormat="1" ht="16.5" customHeight="1">
      <c r="A88" s="118" t="s">
        <v>76</v>
      </c>
      <c r="B88" s="118"/>
      <c r="C88" s="118"/>
      <c r="D88" s="118"/>
      <c r="E88" s="118"/>
      <c r="F88" s="118"/>
      <c r="G88" s="118"/>
      <c r="H88" s="118"/>
      <c r="I88" s="118"/>
    </row>
    <row r="89" spans="2:3" ht="16.5">
      <c r="B89" s="30"/>
      <c r="C89" s="30"/>
    </row>
    <row r="90" spans="2:3" ht="16.5">
      <c r="B90" s="30"/>
      <c r="C90" s="30"/>
    </row>
    <row r="91" spans="2:3" ht="16.5">
      <c r="B91" s="30"/>
      <c r="C91" s="30"/>
    </row>
    <row r="92" spans="2:3" ht="16.5">
      <c r="B92" s="30"/>
      <c r="C92" s="30"/>
    </row>
    <row r="93" spans="2:3" ht="16.5">
      <c r="B93" s="30"/>
      <c r="C93" s="30"/>
    </row>
    <row r="94" spans="2:3" ht="16.5">
      <c r="B94" s="30"/>
      <c r="C94" s="30"/>
    </row>
    <row r="95" spans="2:3" ht="16.5">
      <c r="B95" s="30"/>
      <c r="C95" s="30"/>
    </row>
    <row r="96" ht="16.5">
      <c r="C96" s="30"/>
    </row>
  </sheetData>
  <sheetProtection/>
  <mergeCells count="19">
    <mergeCell ref="A81:B81"/>
    <mergeCell ref="A82:B82"/>
    <mergeCell ref="A83:H83"/>
    <mergeCell ref="G84:H84"/>
    <mergeCell ref="A88:I88"/>
    <mergeCell ref="A7:G7"/>
    <mergeCell ref="B8:C8"/>
    <mergeCell ref="F8:G8"/>
    <mergeCell ref="B9:C9"/>
    <mergeCell ref="E25:G25"/>
    <mergeCell ref="E58:G58"/>
    <mergeCell ref="E62:G62"/>
    <mergeCell ref="A80:B80"/>
    <mergeCell ref="A6:G6"/>
    <mergeCell ref="A1:C1"/>
    <mergeCell ref="D1:G1"/>
    <mergeCell ref="A2:C2"/>
    <mergeCell ref="A3:C3"/>
    <mergeCell ref="A5:G5"/>
  </mergeCells>
  <conditionalFormatting sqref="E10:G10 E16:E61 F11:F24 F26:F57 F59:F61 E63:F79">
    <cfRule type="cellIs" priority="9" dxfId="100" operator="lessThan" stopIfTrue="1">
      <formula>5</formula>
    </cfRule>
  </conditionalFormatting>
  <conditionalFormatting sqref="E11:E14">
    <cfRule type="cellIs" priority="8" dxfId="100" operator="lessThan" stopIfTrue="1">
      <formula>5</formula>
    </cfRule>
  </conditionalFormatting>
  <conditionalFormatting sqref="E10:E14 E16:E61 E63:E79">
    <cfRule type="cellIs" priority="7" dxfId="101" operator="lessThan">
      <formula>5</formula>
    </cfRule>
  </conditionalFormatting>
  <conditionalFormatting sqref="E15">
    <cfRule type="cellIs" priority="6" dxfId="100" operator="lessThan" stopIfTrue="1">
      <formula>5</formula>
    </cfRule>
  </conditionalFormatting>
  <conditionalFormatting sqref="E15">
    <cfRule type="cellIs" priority="5" dxfId="101" operator="lessThan">
      <formula>5</formula>
    </cfRule>
  </conditionalFormatting>
  <conditionalFormatting sqref="G64:G79">
    <cfRule type="cellIs" priority="4" dxfId="100" operator="lessThan" stopIfTrue="1">
      <formula>5</formula>
    </cfRule>
  </conditionalFormatting>
  <conditionalFormatting sqref="G11:G24 G59:G61 G26:G57 G63">
    <cfRule type="cellIs" priority="3" dxfId="100" operator="lessThan" stopIfTrue="1">
      <formula>5</formula>
    </cfRule>
  </conditionalFormatting>
  <conditionalFormatting sqref="E62">
    <cfRule type="cellIs" priority="2" dxfId="100" operator="lessThan" stopIfTrue="1">
      <formula>5</formula>
    </cfRule>
  </conditionalFormatting>
  <conditionalFormatting sqref="E62">
    <cfRule type="cellIs" priority="1" dxfId="101" operator="lessThan">
      <formula>5</formula>
    </cfRule>
  </conditionalFormatting>
  <printOptions/>
  <pageMargins left="0.61" right="0" top="0" bottom="0" header="0.28" footer="0.17"/>
  <pageSetup horizontalDpi="600" verticalDpi="600" orientation="portrait" r:id="rId2"/>
  <headerFooter>
    <oddFooter>&amp;C&amp;P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96"/>
  <sheetViews>
    <sheetView zoomScale="96" zoomScaleNormal="96" zoomScalePageLayoutView="0" workbookViewId="0" topLeftCell="A1">
      <selection activeCell="E16" sqref="E16"/>
    </sheetView>
  </sheetViews>
  <sheetFormatPr defaultColWidth="9.00390625" defaultRowHeight="15.75"/>
  <cols>
    <col min="1" max="1" width="4.375" style="29" customWidth="1"/>
    <col min="2" max="2" width="22.75390625" style="0" customWidth="1"/>
    <col min="3" max="3" width="9.75390625" style="0" customWidth="1"/>
    <col min="4" max="4" width="12.50390625" style="0" customWidth="1"/>
    <col min="5" max="5" width="10.75390625" style="0" customWidth="1"/>
    <col min="6" max="6" width="12.125" style="0" customWidth="1"/>
    <col min="7" max="7" width="18.25390625" style="0" customWidth="1"/>
  </cols>
  <sheetData>
    <row r="1" spans="1:7" s="1" customFormat="1" ht="16.5">
      <c r="A1" s="125" t="s">
        <v>0</v>
      </c>
      <c r="B1" s="125"/>
      <c r="C1" s="125"/>
      <c r="D1" s="126" t="s">
        <v>1</v>
      </c>
      <c r="E1" s="126"/>
      <c r="F1" s="126"/>
      <c r="G1" s="126"/>
    </row>
    <row r="2" spans="1:7" s="1" customFormat="1" ht="18.75">
      <c r="A2" s="126" t="s">
        <v>2</v>
      </c>
      <c r="B2" s="126"/>
      <c r="C2" s="126"/>
      <c r="D2" s="2"/>
      <c r="E2" s="2" t="s">
        <v>3</v>
      </c>
      <c r="F2" s="2"/>
      <c r="G2" s="3"/>
    </row>
    <row r="3" spans="1:7" s="1" customFormat="1" ht="16.5">
      <c r="A3" s="126" t="s">
        <v>4</v>
      </c>
      <c r="B3" s="126"/>
      <c r="C3" s="126"/>
      <c r="D3" s="2"/>
      <c r="E3" s="4"/>
      <c r="F3" s="4"/>
      <c r="G3" s="5"/>
    </row>
    <row r="4" spans="1:7" s="1" customFormat="1" ht="18.75">
      <c r="A4" s="6"/>
      <c r="B4" s="3"/>
      <c r="C4" s="3"/>
      <c r="D4" s="3"/>
      <c r="E4" s="7" t="s">
        <v>555</v>
      </c>
      <c r="F4" s="7"/>
      <c r="G4" s="5"/>
    </row>
    <row r="5" spans="1:7" s="1" customFormat="1" ht="27" customHeight="1">
      <c r="A5" s="120" t="s">
        <v>5</v>
      </c>
      <c r="B5" s="120"/>
      <c r="C5" s="120"/>
      <c r="D5" s="120"/>
      <c r="E5" s="120"/>
      <c r="F5" s="120"/>
      <c r="G5" s="120"/>
    </row>
    <row r="6" spans="1:7" s="1" customFormat="1" ht="21" customHeight="1">
      <c r="A6" s="120" t="s">
        <v>78</v>
      </c>
      <c r="B6" s="120"/>
      <c r="C6" s="120"/>
      <c r="D6" s="120"/>
      <c r="E6" s="120"/>
      <c r="F6" s="120"/>
      <c r="G6" s="120"/>
    </row>
    <row r="7" spans="1:7" s="1" customFormat="1" ht="21.75" customHeight="1">
      <c r="A7" s="119" t="s">
        <v>556</v>
      </c>
      <c r="B7" s="119"/>
      <c r="C7" s="119"/>
      <c r="D7" s="119"/>
      <c r="E7" s="119"/>
      <c r="F7" s="119"/>
      <c r="G7" s="119"/>
    </row>
    <row r="8" spans="1:7" s="1" customFormat="1" ht="18.75" customHeight="1">
      <c r="A8" s="8"/>
      <c r="B8" s="121" t="s">
        <v>553</v>
      </c>
      <c r="C8" s="121"/>
      <c r="D8" s="9"/>
      <c r="E8" s="9"/>
      <c r="F8" s="122" t="s">
        <v>80</v>
      </c>
      <c r="G8" s="122"/>
    </row>
    <row r="9" spans="1:7" s="11" customFormat="1" ht="25.5" customHeight="1">
      <c r="A9" s="10" t="s">
        <v>7</v>
      </c>
      <c r="B9" s="123" t="s">
        <v>8</v>
      </c>
      <c r="C9" s="123"/>
      <c r="D9" s="10" t="s">
        <v>9</v>
      </c>
      <c r="E9" s="10" t="s">
        <v>10</v>
      </c>
      <c r="F9" s="10" t="s">
        <v>11</v>
      </c>
      <c r="G9" s="10" t="s">
        <v>12</v>
      </c>
    </row>
    <row r="10" spans="1:7" ht="24" customHeight="1">
      <c r="A10" s="12">
        <v>1</v>
      </c>
      <c r="B10" s="13" t="s">
        <v>81</v>
      </c>
      <c r="C10" s="14" t="s">
        <v>13</v>
      </c>
      <c r="D10" s="15">
        <v>1985</v>
      </c>
      <c r="E10" s="16">
        <v>8</v>
      </c>
      <c r="F10" s="16" t="s">
        <v>604</v>
      </c>
      <c r="G10" s="17"/>
    </row>
    <row r="11" spans="1:7" ht="24" customHeight="1">
      <c r="A11" s="12">
        <v>2</v>
      </c>
      <c r="B11" s="13" t="s">
        <v>50</v>
      </c>
      <c r="C11" s="14" t="s">
        <v>13</v>
      </c>
      <c r="D11" s="15">
        <v>1981</v>
      </c>
      <c r="E11" s="16">
        <v>8</v>
      </c>
      <c r="F11" s="16" t="s">
        <v>605</v>
      </c>
      <c r="G11" s="17"/>
    </row>
    <row r="12" spans="1:7" ht="24" customHeight="1">
      <c r="A12" s="12">
        <v>3</v>
      </c>
      <c r="B12" s="13" t="s">
        <v>82</v>
      </c>
      <c r="C12" s="14" t="s">
        <v>13</v>
      </c>
      <c r="D12" s="15">
        <v>1983</v>
      </c>
      <c r="E12" s="16">
        <v>7</v>
      </c>
      <c r="F12" s="16" t="s">
        <v>606</v>
      </c>
      <c r="G12" s="17"/>
    </row>
    <row r="13" spans="1:7" ht="24" customHeight="1">
      <c r="A13" s="12">
        <v>4</v>
      </c>
      <c r="B13" s="13" t="s">
        <v>83</v>
      </c>
      <c r="C13" s="14" t="s">
        <v>84</v>
      </c>
      <c r="D13" s="15">
        <v>1988</v>
      </c>
      <c r="E13" s="16">
        <v>7.5</v>
      </c>
      <c r="F13" s="16" t="s">
        <v>607</v>
      </c>
      <c r="G13" s="17"/>
    </row>
    <row r="14" spans="1:7" ht="24" customHeight="1">
      <c r="A14" s="12">
        <v>5</v>
      </c>
      <c r="B14" s="13" t="s">
        <v>85</v>
      </c>
      <c r="C14" s="14" t="s">
        <v>86</v>
      </c>
      <c r="D14" s="15">
        <v>1986</v>
      </c>
      <c r="E14" s="16">
        <v>5.5</v>
      </c>
      <c r="F14" s="16" t="s">
        <v>608</v>
      </c>
      <c r="G14" s="17"/>
    </row>
    <row r="15" spans="1:7" ht="24" customHeight="1">
      <c r="A15" s="12">
        <v>6</v>
      </c>
      <c r="B15" s="13" t="s">
        <v>87</v>
      </c>
      <c r="C15" s="14" t="s">
        <v>88</v>
      </c>
      <c r="D15" s="15" t="s">
        <v>89</v>
      </c>
      <c r="E15" s="16">
        <v>7.5</v>
      </c>
      <c r="F15" s="16" t="s">
        <v>609</v>
      </c>
      <c r="G15" s="17"/>
    </row>
    <row r="16" spans="1:7" ht="24" customHeight="1">
      <c r="A16" s="12">
        <v>7</v>
      </c>
      <c r="B16" s="13" t="s">
        <v>90</v>
      </c>
      <c r="C16" s="14" t="s">
        <v>91</v>
      </c>
      <c r="D16" s="15" t="s">
        <v>92</v>
      </c>
      <c r="E16" s="16">
        <v>7</v>
      </c>
      <c r="F16" s="16" t="s">
        <v>610</v>
      </c>
      <c r="G16" s="17"/>
    </row>
    <row r="17" spans="1:7" ht="24" customHeight="1">
      <c r="A17" s="12">
        <v>8</v>
      </c>
      <c r="B17" s="13" t="s">
        <v>93</v>
      </c>
      <c r="C17" s="14" t="s">
        <v>94</v>
      </c>
      <c r="D17" s="15">
        <v>1989</v>
      </c>
      <c r="E17" s="16">
        <v>6</v>
      </c>
      <c r="F17" s="16" t="s">
        <v>611</v>
      </c>
      <c r="G17" s="17"/>
    </row>
    <row r="18" spans="1:7" ht="24" customHeight="1">
      <c r="A18" s="12">
        <v>9</v>
      </c>
      <c r="B18" s="13" t="s">
        <v>31</v>
      </c>
      <c r="C18" s="14" t="s">
        <v>95</v>
      </c>
      <c r="D18" s="15" t="s">
        <v>96</v>
      </c>
      <c r="E18" s="16">
        <v>7</v>
      </c>
      <c r="F18" s="16" t="s">
        <v>612</v>
      </c>
      <c r="G18" s="17"/>
    </row>
    <row r="19" spans="1:7" ht="24" customHeight="1">
      <c r="A19" s="12">
        <v>10</v>
      </c>
      <c r="B19" s="13" t="s">
        <v>33</v>
      </c>
      <c r="C19" s="14" t="s">
        <v>97</v>
      </c>
      <c r="D19" s="15" t="s">
        <v>98</v>
      </c>
      <c r="E19" s="16">
        <v>7.5</v>
      </c>
      <c r="F19" s="16" t="s">
        <v>557</v>
      </c>
      <c r="G19" s="17"/>
    </row>
    <row r="20" spans="1:7" ht="24" customHeight="1">
      <c r="A20" s="12">
        <v>11</v>
      </c>
      <c r="B20" s="13" t="s">
        <v>99</v>
      </c>
      <c r="C20" s="14" t="s">
        <v>100</v>
      </c>
      <c r="D20" s="15">
        <v>1972</v>
      </c>
      <c r="E20" s="16">
        <v>5.5</v>
      </c>
      <c r="F20" s="16" t="s">
        <v>613</v>
      </c>
      <c r="G20" s="17"/>
    </row>
    <row r="21" spans="1:7" ht="24" customHeight="1">
      <c r="A21" s="12">
        <v>12</v>
      </c>
      <c r="B21" s="13" t="s">
        <v>101</v>
      </c>
      <c r="C21" s="14" t="s">
        <v>102</v>
      </c>
      <c r="D21" s="15">
        <v>1983</v>
      </c>
      <c r="E21" s="16">
        <v>8</v>
      </c>
      <c r="F21" s="16" t="s">
        <v>614</v>
      </c>
      <c r="G21" s="17"/>
    </row>
    <row r="22" spans="1:7" ht="24" customHeight="1">
      <c r="A22" s="12">
        <v>13</v>
      </c>
      <c r="B22" s="13" t="s">
        <v>103</v>
      </c>
      <c r="C22" s="14" t="s">
        <v>20</v>
      </c>
      <c r="D22" s="15" t="s">
        <v>89</v>
      </c>
      <c r="E22" s="16">
        <v>7.5</v>
      </c>
      <c r="F22" s="16" t="s">
        <v>615</v>
      </c>
      <c r="G22" s="17"/>
    </row>
    <row r="23" spans="1:7" ht="24" customHeight="1">
      <c r="A23" s="12">
        <v>14</v>
      </c>
      <c r="B23" s="13" t="s">
        <v>104</v>
      </c>
      <c r="C23" s="14" t="s">
        <v>105</v>
      </c>
      <c r="D23" s="15" t="s">
        <v>106</v>
      </c>
      <c r="E23" s="16">
        <v>7.5</v>
      </c>
      <c r="F23" s="16" t="s">
        <v>616</v>
      </c>
      <c r="G23" s="17"/>
    </row>
    <row r="24" spans="1:7" ht="24" customHeight="1">
      <c r="A24" s="12">
        <v>15</v>
      </c>
      <c r="B24" s="13" t="s">
        <v>107</v>
      </c>
      <c r="C24" s="14" t="s">
        <v>108</v>
      </c>
      <c r="D24" s="15" t="s">
        <v>109</v>
      </c>
      <c r="E24" s="16">
        <v>8</v>
      </c>
      <c r="F24" s="16" t="s">
        <v>603</v>
      </c>
      <c r="G24" s="17"/>
    </row>
    <row r="25" spans="1:7" ht="24" customHeight="1">
      <c r="A25" s="12">
        <v>16</v>
      </c>
      <c r="B25" s="13" t="s">
        <v>110</v>
      </c>
      <c r="C25" s="14" t="s">
        <v>111</v>
      </c>
      <c r="D25" s="15">
        <v>1983</v>
      </c>
      <c r="E25" s="130" t="s">
        <v>545</v>
      </c>
      <c r="F25" s="131"/>
      <c r="G25" s="132"/>
    </row>
    <row r="26" spans="1:7" ht="24" customHeight="1">
      <c r="A26" s="12">
        <v>17</v>
      </c>
      <c r="B26" s="13" t="s">
        <v>27</v>
      </c>
      <c r="C26" s="14" t="s">
        <v>112</v>
      </c>
      <c r="D26" s="15">
        <v>1985</v>
      </c>
      <c r="E26" s="16">
        <v>6.5</v>
      </c>
      <c r="F26" s="16" t="s">
        <v>601</v>
      </c>
      <c r="G26" s="17"/>
    </row>
    <row r="27" spans="1:7" ht="24" customHeight="1">
      <c r="A27" s="18">
        <v>18</v>
      </c>
      <c r="B27" s="13" t="s">
        <v>113</v>
      </c>
      <c r="C27" s="14" t="s">
        <v>112</v>
      </c>
      <c r="D27" s="15">
        <v>1983</v>
      </c>
      <c r="E27" s="16">
        <v>7.5</v>
      </c>
      <c r="F27" s="16" t="s">
        <v>600</v>
      </c>
      <c r="G27" s="17"/>
    </row>
    <row r="28" spans="1:7" ht="24" customHeight="1">
      <c r="A28" s="12">
        <v>19</v>
      </c>
      <c r="B28" s="13" t="s">
        <v>47</v>
      </c>
      <c r="C28" s="14" t="s">
        <v>29</v>
      </c>
      <c r="D28" s="15">
        <v>1987</v>
      </c>
      <c r="E28" s="16">
        <v>8</v>
      </c>
      <c r="F28" s="16" t="s">
        <v>585</v>
      </c>
      <c r="G28" s="17"/>
    </row>
    <row r="29" spans="1:7" ht="24" customHeight="1">
      <c r="A29" s="12">
        <v>20</v>
      </c>
      <c r="B29" s="13" t="s">
        <v>114</v>
      </c>
      <c r="C29" s="14" t="s">
        <v>29</v>
      </c>
      <c r="D29" s="15">
        <v>1981</v>
      </c>
      <c r="E29" s="16">
        <v>7.5</v>
      </c>
      <c r="F29" s="16" t="s">
        <v>586</v>
      </c>
      <c r="G29" s="17"/>
    </row>
    <row r="30" spans="1:7" ht="24" customHeight="1">
      <c r="A30" s="12">
        <v>21</v>
      </c>
      <c r="B30" s="13" t="s">
        <v>115</v>
      </c>
      <c r="C30" s="14" t="s">
        <v>116</v>
      </c>
      <c r="D30" s="15" t="s">
        <v>117</v>
      </c>
      <c r="E30" s="16">
        <v>8</v>
      </c>
      <c r="F30" s="16" t="s">
        <v>587</v>
      </c>
      <c r="G30" s="17"/>
    </row>
    <row r="31" spans="1:7" ht="24" customHeight="1">
      <c r="A31" s="12">
        <v>22</v>
      </c>
      <c r="B31" s="13" t="s">
        <v>85</v>
      </c>
      <c r="C31" s="14" t="s">
        <v>116</v>
      </c>
      <c r="D31" s="15">
        <v>1988</v>
      </c>
      <c r="E31" s="16">
        <v>7.5</v>
      </c>
      <c r="F31" s="16" t="s">
        <v>588</v>
      </c>
      <c r="G31" s="17"/>
    </row>
    <row r="32" spans="1:7" ht="24" customHeight="1">
      <c r="A32" s="12">
        <v>23</v>
      </c>
      <c r="B32" s="13" t="s">
        <v>118</v>
      </c>
      <c r="C32" s="14" t="s">
        <v>119</v>
      </c>
      <c r="D32" s="15" t="s">
        <v>92</v>
      </c>
      <c r="E32" s="16">
        <v>7.5</v>
      </c>
      <c r="F32" s="16" t="s">
        <v>602</v>
      </c>
      <c r="G32" s="17"/>
    </row>
    <row r="33" spans="1:7" ht="24" customHeight="1">
      <c r="A33" s="12">
        <v>24</v>
      </c>
      <c r="B33" s="13" t="s">
        <v>120</v>
      </c>
      <c r="C33" s="14" t="s">
        <v>121</v>
      </c>
      <c r="D33" s="15" t="s">
        <v>96</v>
      </c>
      <c r="E33" s="16">
        <v>8</v>
      </c>
      <c r="F33" s="16" t="s">
        <v>589</v>
      </c>
      <c r="G33" s="17"/>
    </row>
    <row r="34" spans="1:7" ht="24" customHeight="1">
      <c r="A34" s="12">
        <v>25</v>
      </c>
      <c r="B34" s="13" t="s">
        <v>23</v>
      </c>
      <c r="C34" s="14" t="s">
        <v>122</v>
      </c>
      <c r="D34" s="15">
        <v>1977</v>
      </c>
      <c r="E34" s="16">
        <v>7.5</v>
      </c>
      <c r="F34" s="16" t="s">
        <v>590</v>
      </c>
      <c r="G34" s="17"/>
    </row>
    <row r="35" spans="1:7" ht="24" customHeight="1">
      <c r="A35" s="12">
        <v>26</v>
      </c>
      <c r="B35" s="13" t="s">
        <v>123</v>
      </c>
      <c r="C35" s="14" t="s">
        <v>124</v>
      </c>
      <c r="D35" s="15">
        <v>1983</v>
      </c>
      <c r="E35" s="16">
        <v>7.5</v>
      </c>
      <c r="F35" s="16" t="s">
        <v>591</v>
      </c>
      <c r="G35" s="17"/>
    </row>
    <row r="36" spans="1:7" ht="24" customHeight="1">
      <c r="A36" s="12">
        <v>27</v>
      </c>
      <c r="B36" s="13" t="s">
        <v>125</v>
      </c>
      <c r="C36" s="14" t="s">
        <v>126</v>
      </c>
      <c r="D36" s="15">
        <v>1987</v>
      </c>
      <c r="E36" s="16">
        <v>7</v>
      </c>
      <c r="F36" s="16" t="s">
        <v>592</v>
      </c>
      <c r="G36" s="17"/>
    </row>
    <row r="37" spans="1:7" ht="24" customHeight="1">
      <c r="A37" s="12">
        <v>28</v>
      </c>
      <c r="B37" s="13" t="s">
        <v>127</v>
      </c>
      <c r="C37" s="14" t="s">
        <v>126</v>
      </c>
      <c r="D37" s="15" t="s">
        <v>128</v>
      </c>
      <c r="E37" s="16">
        <v>7</v>
      </c>
      <c r="F37" s="16" t="s">
        <v>593</v>
      </c>
      <c r="G37" s="17"/>
    </row>
    <row r="38" spans="1:7" ht="24" customHeight="1">
      <c r="A38" s="12">
        <v>29</v>
      </c>
      <c r="B38" s="13" t="s">
        <v>129</v>
      </c>
      <c r="C38" s="14" t="s">
        <v>130</v>
      </c>
      <c r="D38" s="15">
        <v>1981</v>
      </c>
      <c r="E38" s="16">
        <v>7.5</v>
      </c>
      <c r="F38" s="16" t="s">
        <v>594</v>
      </c>
      <c r="G38" s="17"/>
    </row>
    <row r="39" spans="1:7" ht="24" customHeight="1">
      <c r="A39" s="12">
        <v>30</v>
      </c>
      <c r="B39" s="13" t="s">
        <v>131</v>
      </c>
      <c r="C39" s="14" t="s">
        <v>132</v>
      </c>
      <c r="D39" s="15">
        <v>1982</v>
      </c>
      <c r="E39" s="16">
        <v>8</v>
      </c>
      <c r="F39" s="16" t="s">
        <v>595</v>
      </c>
      <c r="G39" s="17"/>
    </row>
    <row r="40" spans="1:7" ht="24" customHeight="1">
      <c r="A40" s="12">
        <v>31</v>
      </c>
      <c r="B40" s="13" t="s">
        <v>133</v>
      </c>
      <c r="C40" s="14" t="s">
        <v>134</v>
      </c>
      <c r="D40" s="15">
        <v>1981</v>
      </c>
      <c r="E40" s="16">
        <v>7.5</v>
      </c>
      <c r="F40" s="16" t="s">
        <v>596</v>
      </c>
      <c r="G40" s="17"/>
    </row>
    <row r="41" spans="1:7" ht="24" customHeight="1">
      <c r="A41" s="12">
        <v>32</v>
      </c>
      <c r="B41" s="13" t="s">
        <v>135</v>
      </c>
      <c r="C41" s="14" t="s">
        <v>136</v>
      </c>
      <c r="D41" s="15">
        <v>1991</v>
      </c>
      <c r="E41" s="16">
        <v>7</v>
      </c>
      <c r="F41" s="16" t="s">
        <v>597</v>
      </c>
      <c r="G41" s="17"/>
    </row>
    <row r="42" spans="1:7" ht="24" customHeight="1">
      <c r="A42" s="12">
        <v>33</v>
      </c>
      <c r="B42" s="13" t="s">
        <v>137</v>
      </c>
      <c r="C42" s="14" t="s">
        <v>138</v>
      </c>
      <c r="D42" s="15">
        <v>1987</v>
      </c>
      <c r="E42" s="16">
        <v>7.5</v>
      </c>
      <c r="F42" s="16" t="s">
        <v>598</v>
      </c>
      <c r="G42" s="17"/>
    </row>
    <row r="43" spans="1:7" ht="24" customHeight="1">
      <c r="A43" s="18">
        <v>34</v>
      </c>
      <c r="B43" s="13" t="s">
        <v>139</v>
      </c>
      <c r="C43" s="14" t="s">
        <v>140</v>
      </c>
      <c r="D43" s="15">
        <v>1984</v>
      </c>
      <c r="E43" s="16">
        <v>8</v>
      </c>
      <c r="F43" s="16" t="s">
        <v>599</v>
      </c>
      <c r="G43" s="17"/>
    </row>
    <row r="44" spans="1:7" ht="24" customHeight="1">
      <c r="A44" s="12">
        <v>35</v>
      </c>
      <c r="B44" s="13" t="s">
        <v>141</v>
      </c>
      <c r="C44" s="14" t="s">
        <v>37</v>
      </c>
      <c r="D44" s="15">
        <v>1977</v>
      </c>
      <c r="E44" s="16">
        <v>7</v>
      </c>
      <c r="F44" s="16" t="s">
        <v>584</v>
      </c>
      <c r="G44" s="17"/>
    </row>
    <row r="45" spans="1:7" ht="24" customHeight="1">
      <c r="A45" s="12">
        <v>36</v>
      </c>
      <c r="B45" s="13" t="s">
        <v>142</v>
      </c>
      <c r="C45" s="14" t="s">
        <v>37</v>
      </c>
      <c r="D45" s="15">
        <v>1976</v>
      </c>
      <c r="E45" s="16">
        <v>7</v>
      </c>
      <c r="F45" s="16" t="s">
        <v>581</v>
      </c>
      <c r="G45" s="17"/>
    </row>
    <row r="46" spans="1:7" ht="24" customHeight="1">
      <c r="A46" s="18">
        <v>37</v>
      </c>
      <c r="B46" s="13" t="s">
        <v>143</v>
      </c>
      <c r="C46" s="14" t="s">
        <v>144</v>
      </c>
      <c r="D46" s="15" t="s">
        <v>145</v>
      </c>
      <c r="E46" s="16">
        <v>7</v>
      </c>
      <c r="F46" s="16" t="s">
        <v>583</v>
      </c>
      <c r="G46" s="17"/>
    </row>
    <row r="47" spans="1:7" ht="24" customHeight="1">
      <c r="A47" s="12">
        <v>38</v>
      </c>
      <c r="B47" s="13" t="s">
        <v>146</v>
      </c>
      <c r="C47" s="14" t="s">
        <v>39</v>
      </c>
      <c r="D47" s="15">
        <v>1984</v>
      </c>
      <c r="E47" s="16">
        <v>7.5</v>
      </c>
      <c r="F47" s="16" t="s">
        <v>582</v>
      </c>
      <c r="G47" s="17"/>
    </row>
    <row r="48" spans="1:7" ht="24" customHeight="1">
      <c r="A48" s="12">
        <v>39</v>
      </c>
      <c r="B48" s="13" t="s">
        <v>23</v>
      </c>
      <c r="C48" s="14" t="s">
        <v>39</v>
      </c>
      <c r="D48" s="15" t="s">
        <v>147</v>
      </c>
      <c r="E48" s="16">
        <v>8</v>
      </c>
      <c r="F48" s="16" t="s">
        <v>572</v>
      </c>
      <c r="G48" s="17"/>
    </row>
    <row r="49" spans="1:7" ht="24" customHeight="1">
      <c r="A49" s="12">
        <v>40</v>
      </c>
      <c r="B49" s="13" t="s">
        <v>148</v>
      </c>
      <c r="C49" s="14" t="s">
        <v>149</v>
      </c>
      <c r="D49" s="15" t="s">
        <v>109</v>
      </c>
      <c r="E49" s="16">
        <v>8</v>
      </c>
      <c r="F49" s="16" t="s">
        <v>573</v>
      </c>
      <c r="G49" s="17"/>
    </row>
    <row r="50" spans="1:7" ht="24" customHeight="1">
      <c r="A50" s="12">
        <v>41</v>
      </c>
      <c r="B50" s="13" t="s">
        <v>150</v>
      </c>
      <c r="C50" s="14" t="s">
        <v>151</v>
      </c>
      <c r="D50" s="15" t="s">
        <v>152</v>
      </c>
      <c r="E50" s="16">
        <v>8</v>
      </c>
      <c r="F50" s="16" t="s">
        <v>574</v>
      </c>
      <c r="G50" s="17"/>
    </row>
    <row r="51" spans="1:7" ht="24" customHeight="1">
      <c r="A51" s="12">
        <v>42</v>
      </c>
      <c r="B51" s="13" t="s">
        <v>153</v>
      </c>
      <c r="C51" s="14" t="s">
        <v>154</v>
      </c>
      <c r="D51" s="15" t="s">
        <v>147</v>
      </c>
      <c r="E51" s="16">
        <v>8</v>
      </c>
      <c r="F51" s="16" t="s">
        <v>575</v>
      </c>
      <c r="G51" s="17"/>
    </row>
    <row r="52" spans="1:7" ht="24" customHeight="1">
      <c r="A52" s="12">
        <v>43</v>
      </c>
      <c r="B52" s="13" t="s">
        <v>155</v>
      </c>
      <c r="C52" s="14" t="s">
        <v>156</v>
      </c>
      <c r="D52" s="15" t="s">
        <v>109</v>
      </c>
      <c r="E52" s="16">
        <v>7</v>
      </c>
      <c r="F52" s="16" t="s">
        <v>576</v>
      </c>
      <c r="G52" s="17"/>
    </row>
    <row r="53" spans="1:7" ht="24" customHeight="1">
      <c r="A53" s="12">
        <v>44</v>
      </c>
      <c r="B53" s="13" t="s">
        <v>157</v>
      </c>
      <c r="C53" s="14" t="s">
        <v>156</v>
      </c>
      <c r="D53" s="15">
        <v>1986</v>
      </c>
      <c r="E53" s="16">
        <v>8</v>
      </c>
      <c r="F53" s="16" t="s">
        <v>577</v>
      </c>
      <c r="G53" s="17"/>
    </row>
    <row r="54" spans="1:7" ht="24" customHeight="1">
      <c r="A54" s="12">
        <v>45</v>
      </c>
      <c r="B54" s="13" t="s">
        <v>90</v>
      </c>
      <c r="C54" s="14" t="s">
        <v>158</v>
      </c>
      <c r="D54" s="15">
        <v>1980</v>
      </c>
      <c r="E54" s="16">
        <v>8</v>
      </c>
      <c r="F54" s="16" t="s">
        <v>578</v>
      </c>
      <c r="G54" s="17"/>
    </row>
    <row r="55" spans="1:7" ht="24" customHeight="1">
      <c r="A55" s="18">
        <v>46</v>
      </c>
      <c r="B55" s="13" t="s">
        <v>159</v>
      </c>
      <c r="C55" s="14" t="s">
        <v>51</v>
      </c>
      <c r="D55" s="15">
        <v>1988</v>
      </c>
      <c r="E55" s="16">
        <v>8</v>
      </c>
      <c r="F55" s="16" t="s">
        <v>579</v>
      </c>
      <c r="G55" s="17"/>
    </row>
    <row r="56" spans="1:7" ht="24" customHeight="1">
      <c r="A56" s="12">
        <v>47</v>
      </c>
      <c r="B56" s="13" t="s">
        <v>123</v>
      </c>
      <c r="C56" s="14" t="s">
        <v>52</v>
      </c>
      <c r="D56" s="15" t="s">
        <v>160</v>
      </c>
      <c r="E56" s="16">
        <v>7.5</v>
      </c>
      <c r="F56" s="16" t="s">
        <v>580</v>
      </c>
      <c r="G56" s="17"/>
    </row>
    <row r="57" spans="1:7" ht="24" customHeight="1">
      <c r="A57" s="12">
        <v>48</v>
      </c>
      <c r="B57" s="13" t="s">
        <v>93</v>
      </c>
      <c r="C57" s="14" t="s">
        <v>161</v>
      </c>
      <c r="D57" s="15" t="s">
        <v>162</v>
      </c>
      <c r="E57" s="16">
        <v>7.5</v>
      </c>
      <c r="F57" s="16" t="s">
        <v>571</v>
      </c>
      <c r="G57" s="17"/>
    </row>
    <row r="58" spans="1:7" ht="24" customHeight="1">
      <c r="A58" s="12">
        <v>49</v>
      </c>
      <c r="B58" s="13" t="s">
        <v>163</v>
      </c>
      <c r="C58" s="14" t="s">
        <v>54</v>
      </c>
      <c r="D58" s="15">
        <v>1988</v>
      </c>
      <c r="E58" s="130" t="s">
        <v>544</v>
      </c>
      <c r="F58" s="131"/>
      <c r="G58" s="132"/>
    </row>
    <row r="59" spans="1:7" ht="24" customHeight="1">
      <c r="A59" s="12">
        <v>50</v>
      </c>
      <c r="B59" s="13" t="s">
        <v>164</v>
      </c>
      <c r="C59" s="14" t="s">
        <v>54</v>
      </c>
      <c r="D59" s="15" t="s">
        <v>165</v>
      </c>
      <c r="E59" s="16">
        <v>8</v>
      </c>
      <c r="F59" s="16" t="s">
        <v>569</v>
      </c>
      <c r="G59" s="17"/>
    </row>
    <row r="60" spans="1:7" ht="24" customHeight="1">
      <c r="A60" s="12">
        <v>51</v>
      </c>
      <c r="B60" s="13" t="s">
        <v>166</v>
      </c>
      <c r="C60" s="14" t="s">
        <v>57</v>
      </c>
      <c r="D60" s="15">
        <v>1982</v>
      </c>
      <c r="E60" s="16">
        <v>7.5</v>
      </c>
      <c r="F60" s="16" t="s">
        <v>570</v>
      </c>
      <c r="G60" s="17"/>
    </row>
    <row r="61" spans="1:7" ht="24" customHeight="1">
      <c r="A61" s="12">
        <v>52</v>
      </c>
      <c r="B61" s="13" t="s">
        <v>167</v>
      </c>
      <c r="C61" s="14" t="s">
        <v>57</v>
      </c>
      <c r="D61" s="15">
        <v>1991</v>
      </c>
      <c r="E61" s="16">
        <v>8</v>
      </c>
      <c r="F61" s="16" t="s">
        <v>568</v>
      </c>
      <c r="G61" s="17"/>
    </row>
    <row r="62" spans="1:7" ht="24" customHeight="1">
      <c r="A62" s="12">
        <v>53</v>
      </c>
      <c r="B62" s="13" t="s">
        <v>168</v>
      </c>
      <c r="C62" s="14" t="s">
        <v>169</v>
      </c>
      <c r="D62" s="15" t="s">
        <v>170</v>
      </c>
      <c r="E62" s="130" t="s">
        <v>544</v>
      </c>
      <c r="F62" s="131"/>
      <c r="G62" s="132"/>
    </row>
    <row r="63" spans="1:7" ht="24" customHeight="1">
      <c r="A63" s="12">
        <v>54</v>
      </c>
      <c r="B63" s="13" t="s">
        <v>171</v>
      </c>
      <c r="C63" s="14" t="s">
        <v>172</v>
      </c>
      <c r="D63" s="15" t="s">
        <v>152</v>
      </c>
      <c r="E63" s="16">
        <v>7</v>
      </c>
      <c r="F63" s="16" t="s">
        <v>558</v>
      </c>
      <c r="G63" s="17"/>
    </row>
    <row r="64" spans="1:7" ht="24" customHeight="1">
      <c r="A64" s="12">
        <v>55</v>
      </c>
      <c r="B64" s="13" t="s">
        <v>173</v>
      </c>
      <c r="C64" s="14" t="s">
        <v>174</v>
      </c>
      <c r="D64" s="15">
        <v>32507</v>
      </c>
      <c r="E64" s="16">
        <v>7.5</v>
      </c>
      <c r="F64" s="16" t="s">
        <v>559</v>
      </c>
      <c r="G64" s="15"/>
    </row>
    <row r="65" spans="1:7" ht="24" customHeight="1">
      <c r="A65" s="12">
        <v>56</v>
      </c>
      <c r="B65" s="13" t="s">
        <v>175</v>
      </c>
      <c r="C65" s="14" t="s">
        <v>174</v>
      </c>
      <c r="D65" s="15">
        <v>1991</v>
      </c>
      <c r="E65" s="16">
        <v>7.5</v>
      </c>
      <c r="F65" s="16" t="s">
        <v>560</v>
      </c>
      <c r="G65" s="15"/>
    </row>
    <row r="66" spans="1:7" ht="24" customHeight="1">
      <c r="A66" s="12">
        <v>57</v>
      </c>
      <c r="B66" s="13" t="s">
        <v>93</v>
      </c>
      <c r="C66" s="14" t="s">
        <v>176</v>
      </c>
      <c r="D66" s="15">
        <v>1989</v>
      </c>
      <c r="E66" s="16">
        <v>7.5</v>
      </c>
      <c r="F66" s="16" t="s">
        <v>561</v>
      </c>
      <c r="G66" s="15"/>
    </row>
    <row r="67" spans="1:7" ht="24" customHeight="1">
      <c r="A67" s="12">
        <v>58</v>
      </c>
      <c r="B67" s="13" t="s">
        <v>177</v>
      </c>
      <c r="C67" s="14" t="s">
        <v>60</v>
      </c>
      <c r="D67" s="15">
        <v>1978</v>
      </c>
      <c r="E67" s="16">
        <v>7.5</v>
      </c>
      <c r="F67" s="16" t="s">
        <v>562</v>
      </c>
      <c r="G67" s="15"/>
    </row>
    <row r="68" spans="1:7" ht="24" customHeight="1">
      <c r="A68" s="12">
        <v>59</v>
      </c>
      <c r="B68" s="13" t="s">
        <v>178</v>
      </c>
      <c r="C68" s="14" t="s">
        <v>60</v>
      </c>
      <c r="D68" s="15" t="s">
        <v>179</v>
      </c>
      <c r="E68" s="16">
        <v>8</v>
      </c>
      <c r="F68" s="16" t="s">
        <v>563</v>
      </c>
      <c r="G68" s="15"/>
    </row>
    <row r="69" spans="1:7" ht="24" customHeight="1">
      <c r="A69" s="12">
        <v>60</v>
      </c>
      <c r="B69" s="13" t="s">
        <v>180</v>
      </c>
      <c r="C69" s="14" t="s">
        <v>60</v>
      </c>
      <c r="D69" s="15" t="s">
        <v>145</v>
      </c>
      <c r="E69" s="16">
        <v>7.5</v>
      </c>
      <c r="F69" s="16" t="s">
        <v>564</v>
      </c>
      <c r="G69" s="15"/>
    </row>
    <row r="70" spans="1:7" ht="24" customHeight="1">
      <c r="A70" s="12">
        <v>61</v>
      </c>
      <c r="B70" s="13" t="s">
        <v>181</v>
      </c>
      <c r="C70" s="14" t="s">
        <v>182</v>
      </c>
      <c r="D70" s="15">
        <v>1986</v>
      </c>
      <c r="E70" s="16">
        <v>7.5</v>
      </c>
      <c r="F70" s="16" t="s">
        <v>565</v>
      </c>
      <c r="G70" s="15"/>
    </row>
    <row r="71" spans="1:7" ht="24" customHeight="1">
      <c r="A71" s="12">
        <v>62</v>
      </c>
      <c r="B71" s="13" t="s">
        <v>35</v>
      </c>
      <c r="C71" s="14" t="s">
        <v>182</v>
      </c>
      <c r="D71" s="15">
        <v>1984</v>
      </c>
      <c r="E71" s="16">
        <v>7.5</v>
      </c>
      <c r="F71" s="16" t="s">
        <v>566</v>
      </c>
      <c r="G71" s="15"/>
    </row>
    <row r="72" spans="1:7" ht="24" customHeight="1">
      <c r="A72" s="12">
        <v>63</v>
      </c>
      <c r="B72" s="13" t="s">
        <v>44</v>
      </c>
      <c r="C72" s="14" t="s">
        <v>183</v>
      </c>
      <c r="D72" s="15" t="s">
        <v>179</v>
      </c>
      <c r="E72" s="16">
        <v>7</v>
      </c>
      <c r="F72" s="16" t="s">
        <v>567</v>
      </c>
      <c r="G72" s="15"/>
    </row>
    <row r="73" spans="1:7" ht="24" customHeight="1">
      <c r="A73" s="12">
        <v>64</v>
      </c>
      <c r="B73" s="13" t="s">
        <v>184</v>
      </c>
      <c r="C73" s="14" t="s">
        <v>185</v>
      </c>
      <c r="D73" s="15">
        <v>1978</v>
      </c>
      <c r="E73" s="16">
        <v>7.5</v>
      </c>
      <c r="F73" s="16" t="s">
        <v>618</v>
      </c>
      <c r="G73" s="15"/>
    </row>
    <row r="74" spans="1:7" ht="24" customHeight="1">
      <c r="A74" s="12">
        <v>65</v>
      </c>
      <c r="B74" s="13" t="s">
        <v>19</v>
      </c>
      <c r="C74" s="14" t="s">
        <v>64</v>
      </c>
      <c r="D74" s="15">
        <v>1976</v>
      </c>
      <c r="E74" s="16">
        <v>7</v>
      </c>
      <c r="F74" s="16" t="s">
        <v>619</v>
      </c>
      <c r="G74" s="15"/>
    </row>
    <row r="75" spans="1:7" ht="24" customHeight="1">
      <c r="A75" s="12">
        <v>66</v>
      </c>
      <c r="B75" s="13" t="s">
        <v>186</v>
      </c>
      <c r="C75" s="14" t="s">
        <v>187</v>
      </c>
      <c r="D75" s="15">
        <v>1984</v>
      </c>
      <c r="E75" s="16">
        <v>8</v>
      </c>
      <c r="F75" s="16" t="s">
        <v>620</v>
      </c>
      <c r="G75" s="15"/>
    </row>
    <row r="76" spans="1:7" ht="24" customHeight="1">
      <c r="A76" s="12">
        <v>67</v>
      </c>
      <c r="B76" s="13" t="s">
        <v>188</v>
      </c>
      <c r="C76" s="14" t="s">
        <v>189</v>
      </c>
      <c r="D76" s="15" t="s">
        <v>190</v>
      </c>
      <c r="E76" s="16">
        <v>7.5</v>
      </c>
      <c r="F76" s="16" t="s">
        <v>621</v>
      </c>
      <c r="G76" s="15"/>
    </row>
    <row r="77" spans="1:7" ht="24" customHeight="1">
      <c r="A77" s="12">
        <v>68</v>
      </c>
      <c r="B77" s="13" t="s">
        <v>191</v>
      </c>
      <c r="C77" s="14" t="s">
        <v>189</v>
      </c>
      <c r="D77" s="15">
        <v>1981</v>
      </c>
      <c r="E77" s="16">
        <v>7.5</v>
      </c>
      <c r="F77" s="16" t="s">
        <v>622</v>
      </c>
      <c r="G77" s="15"/>
    </row>
    <row r="78" spans="1:7" ht="24" customHeight="1">
      <c r="A78" s="12">
        <v>69</v>
      </c>
      <c r="B78" s="13" t="s">
        <v>192</v>
      </c>
      <c r="C78" s="14" t="s">
        <v>189</v>
      </c>
      <c r="D78" s="15" t="s">
        <v>109</v>
      </c>
      <c r="E78" s="16">
        <v>7.5</v>
      </c>
      <c r="F78" s="16" t="s">
        <v>623</v>
      </c>
      <c r="G78" s="15"/>
    </row>
    <row r="79" spans="1:7" ht="24" customHeight="1">
      <c r="A79" s="12">
        <v>70</v>
      </c>
      <c r="B79" s="32" t="s">
        <v>193</v>
      </c>
      <c r="C79" s="33" t="s">
        <v>66</v>
      </c>
      <c r="D79" s="31">
        <v>1987</v>
      </c>
      <c r="E79" s="16">
        <v>8</v>
      </c>
      <c r="F79" s="16" t="s">
        <v>617</v>
      </c>
      <c r="G79" s="15"/>
    </row>
    <row r="80" spans="1:7" ht="16.5" customHeight="1">
      <c r="A80" s="118" t="s">
        <v>68</v>
      </c>
      <c r="B80" s="124"/>
      <c r="C80" s="19">
        <f>COUNT(E10:E79)</f>
        <v>67</v>
      </c>
      <c r="D80" s="20"/>
      <c r="E80" s="21" t="s">
        <v>69</v>
      </c>
      <c r="F80" s="22">
        <f>COUNTIF(E10:E79,"&gt;=8")</f>
        <v>21</v>
      </c>
      <c r="G80" s="23"/>
    </row>
    <row r="81" spans="1:7" ht="16.5" customHeight="1">
      <c r="A81" s="114" t="s">
        <v>70</v>
      </c>
      <c r="B81" s="115"/>
      <c r="C81" s="23">
        <f>COUNTIF(E10:E79,"&gt;=5.0")</f>
        <v>67</v>
      </c>
      <c r="D81" s="20"/>
      <c r="E81" s="21" t="s">
        <v>71</v>
      </c>
      <c r="F81" s="22">
        <f>COUNTIF(E10:E79,"&gt;=7")-F80</f>
        <v>42</v>
      </c>
      <c r="G81" s="23"/>
    </row>
    <row r="82" spans="1:7" ht="16.5" customHeight="1">
      <c r="A82" s="114" t="s">
        <v>72</v>
      </c>
      <c r="B82" s="115"/>
      <c r="C82" s="24">
        <f>COUNTIF(E10:E79,"&lt;5.0")</f>
        <v>0</v>
      </c>
      <c r="D82" s="20"/>
      <c r="E82" s="21" t="s">
        <v>73</v>
      </c>
      <c r="F82" s="22">
        <f>C80-SUM(F80,F81,C82)</f>
        <v>4</v>
      </c>
      <c r="G82" s="23"/>
    </row>
    <row r="83" spans="1:9" s="26" customFormat="1" ht="16.5" customHeight="1">
      <c r="A83" s="116" t="s">
        <v>74</v>
      </c>
      <c r="B83" s="116"/>
      <c r="C83" s="116"/>
      <c r="D83" s="116"/>
      <c r="E83" s="116"/>
      <c r="F83" s="116"/>
      <c r="G83" s="116"/>
      <c r="H83" s="116"/>
      <c r="I83" s="25"/>
    </row>
    <row r="84" spans="1:9" s="26" customFormat="1" ht="18.75" customHeight="1">
      <c r="A84" s="27"/>
      <c r="B84" s="28"/>
      <c r="C84" s="28"/>
      <c r="D84" s="28"/>
      <c r="E84" s="28"/>
      <c r="F84" s="28"/>
      <c r="G84" s="117" t="s">
        <v>75</v>
      </c>
      <c r="H84" s="117"/>
      <c r="I84" s="4"/>
    </row>
    <row r="85" spans="1:9" s="26" customFormat="1" ht="16.5">
      <c r="A85" s="27"/>
      <c r="B85" s="28"/>
      <c r="C85" s="28"/>
      <c r="D85" s="28"/>
      <c r="E85" s="28"/>
      <c r="F85" s="28"/>
      <c r="G85" s="28"/>
      <c r="H85" s="4"/>
      <c r="I85" s="4"/>
    </row>
    <row r="86" spans="1:9" s="26" customFormat="1" ht="16.5">
      <c r="A86" s="27"/>
      <c r="B86" s="28"/>
      <c r="C86" s="28"/>
      <c r="D86" s="28"/>
      <c r="E86" s="28"/>
      <c r="F86" s="28"/>
      <c r="G86" s="28"/>
      <c r="H86" s="2"/>
      <c r="I86" s="2"/>
    </row>
    <row r="87" spans="1:9" s="26" customFormat="1" ht="16.5">
      <c r="A87" s="27"/>
      <c r="B87" s="28"/>
      <c r="C87" s="28"/>
      <c r="D87" s="28"/>
      <c r="E87" s="28"/>
      <c r="F87" s="28"/>
      <c r="G87" s="28"/>
      <c r="H87" s="2"/>
      <c r="I87" s="2"/>
    </row>
    <row r="88" spans="1:9" s="26" customFormat="1" ht="16.5" customHeight="1">
      <c r="A88" s="118" t="s">
        <v>76</v>
      </c>
      <c r="B88" s="118"/>
      <c r="C88" s="118"/>
      <c r="D88" s="118"/>
      <c r="E88" s="118"/>
      <c r="F88" s="118"/>
      <c r="G88" s="118"/>
      <c r="H88" s="118"/>
      <c r="I88" s="118"/>
    </row>
    <row r="89" spans="2:3" ht="16.5">
      <c r="B89" s="30"/>
      <c r="C89" s="30"/>
    </row>
    <row r="90" spans="2:3" ht="16.5">
      <c r="B90" s="30"/>
      <c r="C90" s="30"/>
    </row>
    <row r="91" spans="2:3" ht="16.5">
      <c r="B91" s="30"/>
      <c r="C91" s="30"/>
    </row>
    <row r="92" spans="2:3" ht="16.5">
      <c r="B92" s="30"/>
      <c r="C92" s="30"/>
    </row>
    <row r="93" spans="2:3" ht="16.5">
      <c r="B93" s="30"/>
      <c r="C93" s="30"/>
    </row>
    <row r="94" spans="2:3" ht="16.5">
      <c r="B94" s="30"/>
      <c r="C94" s="30"/>
    </row>
    <row r="95" spans="2:3" ht="16.5">
      <c r="B95" s="30"/>
      <c r="C95" s="30"/>
    </row>
    <row r="96" ht="16.5">
      <c r="C96" s="30"/>
    </row>
  </sheetData>
  <sheetProtection/>
  <mergeCells count="19">
    <mergeCell ref="B9:C9"/>
    <mergeCell ref="E25:G25"/>
    <mergeCell ref="E58:G58"/>
    <mergeCell ref="A1:C1"/>
    <mergeCell ref="D1:G1"/>
    <mergeCell ref="A2:C2"/>
    <mergeCell ref="A3:C3"/>
    <mergeCell ref="A5:G5"/>
    <mergeCell ref="A6:G6"/>
    <mergeCell ref="A7:G7"/>
    <mergeCell ref="B8:C8"/>
    <mergeCell ref="F8:G8"/>
    <mergeCell ref="A88:I88"/>
    <mergeCell ref="E62:G62"/>
    <mergeCell ref="A80:B80"/>
    <mergeCell ref="A81:B81"/>
    <mergeCell ref="A82:B82"/>
    <mergeCell ref="A83:H83"/>
    <mergeCell ref="G84:H84"/>
  </mergeCells>
  <conditionalFormatting sqref="E10:G10 E16:E61 F59:F61 F26:F57 F11:F24 E63:F79">
    <cfRule type="cellIs" priority="9" dxfId="100" operator="lessThan" stopIfTrue="1">
      <formula>5</formula>
    </cfRule>
  </conditionalFormatting>
  <conditionalFormatting sqref="E11:E14">
    <cfRule type="cellIs" priority="8" dxfId="100" operator="lessThan" stopIfTrue="1">
      <formula>5</formula>
    </cfRule>
  </conditionalFormatting>
  <conditionalFormatting sqref="E10:E14 E16:E61 E63:E79">
    <cfRule type="cellIs" priority="7" dxfId="101" operator="lessThan">
      <formula>5</formula>
    </cfRule>
  </conditionalFormatting>
  <conditionalFormatting sqref="E15">
    <cfRule type="cellIs" priority="6" dxfId="100" operator="lessThan" stopIfTrue="1">
      <formula>5</formula>
    </cfRule>
  </conditionalFormatting>
  <conditionalFormatting sqref="E15">
    <cfRule type="cellIs" priority="5" dxfId="101" operator="lessThan">
      <formula>5</formula>
    </cfRule>
  </conditionalFormatting>
  <conditionalFormatting sqref="G64:G79">
    <cfRule type="cellIs" priority="4" dxfId="100" operator="lessThan" stopIfTrue="1">
      <formula>5</formula>
    </cfRule>
  </conditionalFormatting>
  <conditionalFormatting sqref="G11:G24 G59:G61 G26:G57 G63">
    <cfRule type="cellIs" priority="3" dxfId="100" operator="lessThan" stopIfTrue="1">
      <formula>5</formula>
    </cfRule>
  </conditionalFormatting>
  <conditionalFormatting sqref="E62">
    <cfRule type="cellIs" priority="2" dxfId="100" operator="lessThan" stopIfTrue="1">
      <formula>5</formula>
    </cfRule>
  </conditionalFormatting>
  <conditionalFormatting sqref="E62">
    <cfRule type="cellIs" priority="1" dxfId="101" operator="lessThan">
      <formula>5</formula>
    </cfRule>
  </conditionalFormatting>
  <printOptions/>
  <pageMargins left="0.61" right="0" top="0" bottom="0" header="0.28" footer="0.17"/>
  <pageSetup horizontalDpi="600" verticalDpi="600" orientation="portrait" r:id="rId2"/>
  <headerFooter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pdt2</dc:creator>
  <cp:keywords/>
  <dc:description/>
  <cp:lastModifiedBy>ttkhanh</cp:lastModifiedBy>
  <cp:lastPrinted>2019-01-29T07:26:14Z</cp:lastPrinted>
  <dcterms:created xsi:type="dcterms:W3CDTF">2018-08-16T03:22:27Z</dcterms:created>
  <dcterms:modified xsi:type="dcterms:W3CDTF">2019-01-31T08:26:18Z</dcterms:modified>
  <cp:category/>
  <cp:version/>
  <cp:contentType/>
  <cp:contentStatus/>
</cp:coreProperties>
</file>